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C:\Users\SANDRA BARON\OneDrive\Documentos\1. MIOS PARTE UNO\2026 INVIAS\PROYECTO DE PLIEGO\CMA- 032 LORICA\"/>
    </mc:Choice>
  </mc:AlternateContent>
  <xr:revisionPtr revIDLastSave="0" documentId="13_ncr:1_{FB861398-0067-41EA-ACEC-B4AE6AE9B1A0}" xr6:coauthVersionLast="47" xr6:coauthVersionMax="47" xr10:uidLastSave="{00000000-0000-0000-0000-000000000000}"/>
  <bookViews>
    <workbookView xWindow="-108" yWindow="-108" windowWidth="23256" windowHeight="12456"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'!$F$1:$F$36</definedName>
    <definedName name="_xlnm.Print_Area" localSheetId="0">'MATRIZ RIESGOS INTERVENTORIA '!$A$1:$Y$28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3" i="3" l="1"/>
  <c r="K13" i="3"/>
  <c r="R41" i="3"/>
  <c r="S41" i="3" s="1"/>
  <c r="K41" i="3"/>
  <c r="L41" i="3" s="1"/>
  <c r="R40" i="3"/>
  <c r="S40" i="3" s="1"/>
  <c r="K40" i="3"/>
  <c r="L40" i="3" s="1"/>
  <c r="S13" i="3" l="1"/>
  <c r="L13" i="3"/>
  <c r="R39" i="3"/>
  <c r="S39" i="3" s="1"/>
  <c r="R17" i="3" l="1"/>
  <c r="S17" i="3" s="1"/>
  <c r="K17" i="3"/>
  <c r="L17" i="3" s="1"/>
  <c r="R8" i="3"/>
  <c r="S8" i="3" s="1"/>
  <c r="R9" i="3"/>
  <c r="S9" i="3" s="1"/>
  <c r="R10" i="3"/>
  <c r="S10" i="3" s="1"/>
  <c r="R11" i="3"/>
  <c r="S11" i="3" s="1"/>
  <c r="R12" i="3"/>
  <c r="S12" i="3" s="1"/>
  <c r="R14" i="3"/>
  <c r="S14" i="3" s="1"/>
  <c r="R16" i="3"/>
  <c r="S16" i="3" s="1"/>
  <c r="R18" i="3"/>
  <c r="S18" i="3" s="1"/>
  <c r="R19" i="3"/>
  <c r="S19" i="3" s="1"/>
  <c r="R20" i="3"/>
  <c r="S20" i="3" s="1"/>
  <c r="R21" i="3"/>
  <c r="S21" i="3" s="1"/>
  <c r="R22" i="3"/>
  <c r="S22" i="3" s="1"/>
  <c r="R23" i="3"/>
  <c r="S23" i="3" s="1"/>
  <c r="R24" i="3"/>
  <c r="S24" i="3" s="1"/>
  <c r="R25" i="3"/>
  <c r="S25" i="3" s="1"/>
  <c r="R26" i="3"/>
  <c r="S26" i="3" s="1"/>
  <c r="R27" i="3"/>
  <c r="S27" i="3" s="1"/>
  <c r="R28" i="3"/>
  <c r="S28" i="3" s="1"/>
  <c r="R29" i="3"/>
  <c r="S29" i="3" s="1"/>
  <c r="R30" i="3"/>
  <c r="S30" i="3" s="1"/>
  <c r="R31" i="3"/>
  <c r="S31" i="3" s="1"/>
  <c r="R32" i="3"/>
  <c r="S32" i="3" s="1"/>
  <c r="R33" i="3"/>
  <c r="S33" i="3" s="1"/>
  <c r="R34" i="3"/>
  <c r="S34" i="3" s="1"/>
  <c r="R35" i="3"/>
  <c r="S35" i="3" s="1"/>
  <c r="R36" i="3"/>
  <c r="S36" i="3" s="1"/>
  <c r="R37" i="3"/>
  <c r="S37" i="3" s="1"/>
  <c r="R38" i="3"/>
  <c r="S38" i="3" s="1"/>
  <c r="R7" i="3"/>
  <c r="S7" i="3" s="1"/>
  <c r="K8" i="3"/>
  <c r="K9" i="3"/>
  <c r="K10" i="3"/>
  <c r="K11" i="3"/>
  <c r="K12" i="3"/>
  <c r="K14" i="3"/>
  <c r="K16" i="3"/>
  <c r="K18" i="3"/>
  <c r="K19" i="3"/>
  <c r="K20" i="3"/>
  <c r="K21" i="3"/>
  <c r="K22" i="3"/>
  <c r="K23" i="3"/>
  <c r="K24" i="3"/>
  <c r="K25" i="3"/>
  <c r="K26" i="3"/>
  <c r="K27" i="3"/>
  <c r="K28" i="3"/>
  <c r="K29" i="3"/>
  <c r="K30" i="3"/>
  <c r="K31" i="3"/>
  <c r="K32" i="3"/>
  <c r="K33" i="3"/>
  <c r="K34" i="3"/>
  <c r="K35" i="3"/>
  <c r="K36" i="3"/>
  <c r="K37" i="3"/>
  <c r="K38" i="3"/>
  <c r="K39" i="3"/>
  <c r="L8" i="3" l="1"/>
  <c r="K7" i="3"/>
  <c r="L7" i="3" s="1"/>
  <c r="L9" i="3"/>
  <c r="L10" i="3"/>
  <c r="L11" i="3"/>
  <c r="L12" i="3"/>
  <c r="L14" i="3"/>
  <c r="L16" i="3"/>
  <c r="L19" i="3"/>
  <c r="L20" i="3"/>
  <c r="L21" i="3"/>
  <c r="L22" i="3"/>
  <c r="L23" i="3"/>
  <c r="L24" i="3"/>
  <c r="L25" i="3"/>
  <c r="L26" i="3"/>
  <c r="L27" i="3"/>
  <c r="L28" i="3"/>
  <c r="L30" i="3"/>
  <c r="L32" i="3"/>
  <c r="L33" i="3"/>
  <c r="L34" i="3"/>
  <c r="L35" i="3"/>
  <c r="L36" i="3"/>
  <c r="L37" i="3"/>
  <c r="L38" i="3"/>
  <c r="L39" i="3"/>
  <c r="T38" i="3"/>
  <c r="L31" i="3"/>
  <c r="L29" i="3"/>
  <c r="L18" i="3"/>
</calcChain>
</file>

<file path=xl/sharedStrings.xml><?xml version="1.0" encoding="utf-8"?>
<sst xmlns="http://schemas.openxmlformats.org/spreadsheetml/2006/main" count="562" uniqueCount="288">
  <si>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</si>
  <si>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</si>
  <si>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</si>
  <si>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</si>
  <si>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</si>
  <si>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</si>
  <si>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</si>
  <si>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</si>
  <si>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</si>
  <si>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</si>
  <si>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</si>
  <si>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</si>
  <si>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</si>
  <si>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</si>
  <si>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</si>
  <si>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</si>
  <si>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</si>
  <si>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</si>
  <si>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</si>
  <si>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</si>
  <si>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</si>
  <si>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</si>
  <si>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</si>
  <si>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</si>
  <si>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</si>
  <si>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</si>
  <si>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</si>
  <si>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</si>
  <si>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</si>
  <si>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</si>
  <si>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</si>
  <si>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</si>
  <si>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Interventor.</t>
  </si>
  <si>
    <t>X</t>
  </si>
  <si>
    <t>SI</t>
  </si>
  <si>
    <t xml:space="preserve">Instituto
</t>
  </si>
  <si>
    <t xml:space="preserve"> Desde el inicio del proceso contractual </t>
  </si>
  <si>
    <t>Hasta la suscripción del contrato</t>
  </si>
  <si>
    <t>General</t>
  </si>
  <si>
    <t>Externo</t>
  </si>
  <si>
    <t>Selección</t>
  </si>
  <si>
    <t>Riesgo Operacional</t>
  </si>
  <si>
    <t>Colusión en el proceso</t>
  </si>
  <si>
    <t>Apertura del proceso de contratación</t>
  </si>
  <si>
    <t>Seguimiento y control del proceso precontractual por parte del área encargada</t>
  </si>
  <si>
    <t>Semanal</t>
  </si>
  <si>
    <t>Selección - Ejecución</t>
  </si>
  <si>
    <t>Riesgo Económico  Riesgo Operacional</t>
  </si>
  <si>
    <t>Impacto económico al Interventor</t>
  </si>
  <si>
    <t>NO</t>
  </si>
  <si>
    <t>Interventor</t>
  </si>
  <si>
    <t>Al inicio de la ejecución del contrato</t>
  </si>
  <si>
    <t>A la terminación de la ejecución del contrato</t>
  </si>
  <si>
    <t>Mensual</t>
  </si>
  <si>
    <t xml:space="preserve">Selección </t>
  </si>
  <si>
    <t xml:space="preserve">Que se seleccione a un futuro contratista sin el cumplimiento de las condiciones y requisitos mínimos y habilitantes del tipo y modalidad de contratación </t>
  </si>
  <si>
    <t>Instituto</t>
  </si>
  <si>
    <t xml:space="preserve">Desde el inicio del proceso contractual </t>
  </si>
  <si>
    <t xml:space="preserve">Externo </t>
  </si>
  <si>
    <t xml:space="preserve">Contratación </t>
  </si>
  <si>
    <t xml:space="preserve">Que no se firme el contrato </t>
  </si>
  <si>
    <t>Instituto
Interventor</t>
  </si>
  <si>
    <t>Retraso o incumplimiento en el perfeccionamiento del contrato</t>
  </si>
  <si>
    <t>Afectación del inicio de la ejecución contractual
Mayores costos y plazos asociados al proceso de contratación e imposibilidad de ejecutar el Contrato.</t>
  </si>
  <si>
    <t>Hasta la liquidación del contrato</t>
  </si>
  <si>
    <t>Seguimiento y Verificación  para que se aporten las garantías requeridas</t>
  </si>
  <si>
    <t>Cuando se presente el evento</t>
  </si>
  <si>
    <t>Interno</t>
  </si>
  <si>
    <t xml:space="preserve">Riesgo Operacional </t>
  </si>
  <si>
    <t>Permanente cuando se presente problemas que afecten de manera grave la ejecución de la obra.</t>
  </si>
  <si>
    <t xml:space="preserve">Específico </t>
  </si>
  <si>
    <t>Ejecución</t>
  </si>
  <si>
    <t>Permanente durante la ejecución contrato</t>
  </si>
  <si>
    <t>Al final de la ejecución del contrato.</t>
  </si>
  <si>
    <t>Diario</t>
  </si>
  <si>
    <t>Control y vigilancia integral y permanente del Interventor durante la ejecución del contrato, de manera que detecte a tiempo los problemas que se presenten, los analice y los resuelva oportunamente.</t>
  </si>
  <si>
    <t>Permanente en la ejecución del contrato.</t>
  </si>
  <si>
    <t>Ejecución inadecuada del proyecto, impacto negativo en el logro de las metas del alcance del proyecto</t>
  </si>
  <si>
    <t xml:space="preserve">Interno </t>
  </si>
  <si>
    <t>SI, Cuando los desfases son desproporcionados y no se corrigen</t>
  </si>
  <si>
    <t xml:space="preserve">Riesgo Ambiental - Operacional </t>
  </si>
  <si>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</si>
  <si>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</si>
  <si>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</si>
  <si>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Permanente </t>
  </si>
  <si>
    <t>Riesgo Operacional 
Riesgo Económico</t>
  </si>
  <si>
    <t xml:space="preserve">Dificultad durante la ejecución del proyecto, por medidas sancionatorias.  
Impactos económicos negativos a los afectados  </t>
  </si>
  <si>
    <t>SI, dependiendo del tipo y magnitud del incumplimiento</t>
  </si>
  <si>
    <t>Permanente en la ejecución del contrato y cuando se requiera en la etapa postcontractual.</t>
  </si>
  <si>
    <t>Al inicio de la manifestación del riesgo</t>
  </si>
  <si>
    <t>A la terminación de la ocurrencia del evento</t>
  </si>
  <si>
    <t>Indagar ante los entes competentes los proyectos de las zonas de afectación.</t>
  </si>
  <si>
    <t>Al inicio de la ejecución contractual</t>
  </si>
  <si>
    <t>A la terminación del evento</t>
  </si>
  <si>
    <t>Permanente</t>
  </si>
  <si>
    <t>Con la revisión de hojas de vida y verificación de cumplimiento de perfiles.</t>
  </si>
  <si>
    <t>Con la aprobación de hojas de vida y durante la ejecución del contrato.</t>
  </si>
  <si>
    <t>interventor</t>
  </si>
  <si>
    <t>Cada vez que se requiera</t>
  </si>
  <si>
    <t>Riesgo Regulatorio</t>
  </si>
  <si>
    <t xml:space="preserve">Afectación del  desarrollo del contrato previsto con la normatividad existente al cierre del proceso de selección </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</si>
  <si>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</si>
  <si>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</si>
  <si>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Riesgos de la Salud</t>
  </si>
  <si>
    <t>A la terminación del contrato</t>
  </si>
  <si>
    <t>Accidentes de trabajo y posible exposición a riegos operacionales</t>
  </si>
  <si>
    <t xml:space="preserve">El interventor deberá suministrar todos los EPP a sus colaboradores  o solicitar a la ARL que los suministre </t>
  </si>
  <si>
    <t>Al inicio de la ejecución del contrato y de manera permanente.</t>
  </si>
  <si>
    <t>Vigilancia permanente de los cambios de salud de los colaboradores. 
Reportes de ARL sobre el cumplimiento de estos elementos.</t>
  </si>
  <si>
    <t>Riesgo Sociales o Políticos</t>
  </si>
  <si>
    <t xml:space="preserve">Posible pérdida de Bienes del Interventor.
Reprogramación de cronogramas, retrasos en la ejecución del contrato </t>
  </si>
  <si>
    <t>Al inicio de la presentación del evento</t>
  </si>
  <si>
    <t xml:space="preserve">A partir de la información oficial, información del Interventor, del Consultor, de las Territoriales del Instituto, se determinan acciones a seguir, para procurar la menor afectación al contrato.
Reunión de seguimiento periódica </t>
  </si>
  <si>
    <t>Riesgo político-social, Riesgo de la naturaleza</t>
  </si>
  <si>
    <t>Al inicio de la manifestación y/o evidencia del evento</t>
  </si>
  <si>
    <t xml:space="preserve">Revisión de la información obtenida, para tomar las medidas a que haya lugar </t>
  </si>
  <si>
    <t>Cuando se presente el evento.</t>
  </si>
  <si>
    <t>Riesgo de la Naturaleza</t>
  </si>
  <si>
    <t>Demora en la ejecución del proyecto. 
Pérdida de bienes del Interventor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</si>
  <si>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</si>
  <si>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Revisiones de expertos del Interventor en los tratamientos y controles  a ser implementados</t>
  </si>
  <si>
    <t>Determinadas por los expertos del Interventor en esta materia</t>
  </si>
  <si>
    <t xml:space="preserve">Al inicio de la manifestación del evento </t>
  </si>
  <si>
    <t>Riesgos de Corrupción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</si>
  <si>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</si>
  <si>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</si>
  <si>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 las obras.</t>
  </si>
  <si>
    <t>Riesgo Tecnológico</t>
  </si>
  <si>
    <t xml:space="preserve">Falta de información oportuna para el cumplimiento del objeto contractual. 
Pérdida parcial o total de la información digital de trazabilidad de la Interventoría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</si>
  <si>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</si>
  <si>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</si>
  <si>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Información errónea o inadecuada de los datos durante la  ejecución del contrato de Interventoría</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</si>
  <si>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</si>
  <si>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</si>
  <si>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</si>
  <si>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A la liquidación del Contrato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</si>
  <si>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</si>
  <si>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</si>
  <si>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</si>
  <si>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</si>
  <si>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</si>
  <si>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</si>
  <si>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</si>
  <si>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</si>
  <si>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</si>
  <si>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</si>
  <si>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</si>
  <si>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</si>
  <si>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</si>
  <si>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</si>
  <si>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</si>
  <si>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</si>
  <si>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</si>
  <si>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</si>
  <si>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</si>
  <si>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</si>
  <si>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</si>
  <si>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</si>
  <si>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</si>
  <si>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</si>
  <si>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</si>
  <si>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</si>
  <si>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</si>
  <si>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</si>
  <si>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</si>
  <si>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Obras discontinuas, inconclusas o con problemas para garantizar la estabilidad de obra ejecutada</t>
  </si>
  <si>
    <t>Pérdida de control del presupuesto de la obra, con los consiguientes desfases por exceso o por defecto.</t>
  </si>
  <si>
    <t>Revisión preliminar de la necesidad acorde con el presupuesto. 
Elaboración de los documentos precontractuales con las respectivas justificaciones y soportes.</t>
  </si>
  <si>
    <t xml:space="preserve">Mensual </t>
  </si>
  <si>
    <t>Periódicamente</t>
  </si>
  <si>
    <t xml:space="preserve">
Interventor</t>
  </si>
  <si>
    <t>La interventoría y supervisión deberán verificar que los profesionales propuestos, cumplan las condiciones y calidades exigidas en los documentos contractuales</t>
  </si>
  <si>
    <t xml:space="preserve">Seguimiento a  pendientes que surjan por posibles ocurrencias de este riesgo en la manera de mitigarlos  de manera periódica como parte de los comités técnicos de ejecución de la Interventoría </t>
  </si>
  <si>
    <t>El interventor deberá adelantar las solicitudes y realizar un permanente seguimiento a las respuestas, permisos, licencias y demás requeridos propios o que haya efectuado el Contratista objeto de este contrato de interventoría.</t>
  </si>
  <si>
    <t xml:space="preserve">Mesas de trabajo internas interdisciplinarias, monitoreo a etapas de planificación, estructuración de documentos  precontractuales </t>
  </si>
  <si>
    <t>Posibles perjuicios en el área técnica, financiera y/o legales contra la entidad.
Imposibilidad en la ejecución del contrato.</t>
  </si>
  <si>
    <t>Hasta la adjudicación del proceso de contratación</t>
  </si>
  <si>
    <r>
      <t xml:space="preserve">Factor multiplicador y precios por debajo del </t>
    </r>
    <r>
      <rPr>
        <i/>
        <sz val="11"/>
        <rFont val="Calibri"/>
        <family val="2"/>
        <scheme val="minor"/>
      </rPr>
      <t>Presupuesto Oficial</t>
    </r>
    <r>
      <rPr>
        <sz val="11"/>
        <rFont val="Calibri"/>
        <family val="2"/>
        <scheme val="minor"/>
      </rPr>
      <t xml:space="preserve"> en la propuesta del PROPONENTE y/o INTERVENTOR</t>
    </r>
  </si>
  <si>
    <r>
      <t xml:space="preserve">Implementación de controles en la </t>
    </r>
    <r>
      <rPr>
        <i/>
        <sz val="11"/>
        <rFont val="Calibri"/>
        <family val="2"/>
        <scheme val="minor"/>
      </rPr>
      <t>Fase Contractual</t>
    </r>
    <r>
      <rPr>
        <sz val="11"/>
        <rFont val="Calibri"/>
        <family val="2"/>
        <scheme val="minor"/>
      </rPr>
      <t xml:space="preserve"> que aseguren la eficiencia y  cumplimiento en la ejecución de las obligaciones estipuladas en el contrato de interventoría y a la oferta económica presentada.</t>
    </r>
  </si>
  <si>
    <t>Seguimiento y control al cumplimiento de todas las obligaciones del contrato de interventoría.  
Visitas de supervisión.  
Seguimiento a informes y requerimientos escritos por parte del Supervisor del Contrato de Interventoría de la Territorial y el Director Territorial del INVIAS.</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</si>
  <si>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</si>
  <si>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 xml:space="preserve">Mesas de trabajo internas interdisciplinarias. 
Monitoreo a las etapas de planificación, estructuración, evaluación y adjudicación.  </t>
  </si>
  <si>
    <t xml:space="preserve">Semanal de acuerdo con el cronograma de contratación </t>
  </si>
  <si>
    <t>Afectación al cronograma del proceso, desencadenando el reinicio del mismo para la escogencia del nuevo Interventor.
Afectación en términos financieros, de tiempo y de personal al Instituto.</t>
  </si>
  <si>
    <t xml:space="preserve">Seguimiento al futuro interventor a fin de solucionar de manera oportuna las dificultades que se puedan presentar evitando con ello que no se firme el contrato. </t>
  </si>
  <si>
    <t>Seguimiento y monitoreo al futuro Interventor para revisar las condiciones que impidan la suscripción del contrato.</t>
  </si>
  <si>
    <t>Compromiso del Interventor en cumplimiento de sus obligaciones contractuales, para asegurar la correcta ejecución del contrato de obra. Esto incluye la identificación y resolución oportuna de cualquier problema que pueda surgir durante la desarrollo del proyecto, con el fin de evitar que estos afecten gravemente el desarrollo de la obra y de esta manera reducir el riesgo de una terminación anticipada del contrato.</t>
  </si>
  <si>
    <t>Vigilancia y control de la ejecución de la obra, solución oportuna de problemas, escalamiento a la Entidad cuando sea necesaria su intervención, seguimiento permanente a la problemática que se  presente, requerimientos escritos por parte del Supervisor del Contrato de Interventoría de la Territorial y el Director Territorial del INVIAS.</t>
  </si>
  <si>
    <t>El interventor deberá identificar y aplicar soluciones oportunas a los problemas que surjan durante la ejecución del contrato de obra, especialmente aquellos que puedan afectar significativamente su avance o incluso conducir a una terminación anticipada del mismo.</t>
  </si>
  <si>
    <t xml:space="preserve">Afectación al cronograma de obra por demoras en revisión y aprobación por parte del interventor a los productos establecidos en el contrato de obra. </t>
  </si>
  <si>
    <t>La Interventoría debe realizar un seguimiento continuo de la etapa de estudios y diseños, asegurando su revisión y aprobación para garantizar que cumplan con la calidad y confiabilidad requeridas. Además, debe estar atenta a posibles imprevistos que puedan surgir durante la ejecución de las obras en relación con los diseños aplicados, de modo que puedan tomarse los correctivos necesarios de manera oportuna. Cualquier ajuste o corrección deberá ser debidamente justificado, documentado y respaldado.</t>
  </si>
  <si>
    <t>Impacto negativo en el proyecto debido a la posible ocurrencia de accidentes que involucran a usuarios de la vía y a los trabajadores de la obra.   Inconformidad con la obra por parte de la comunidad.</t>
  </si>
  <si>
    <t>Riesgo por la deficiente Interventoría, que genere demora o ausencia en la toma de decisiones, que llegaren a generar efectos económicos al contrato de obra. 
Riesgo que asume el INTERVENTOR.</t>
  </si>
  <si>
    <t>Inspecciones diarias del Interventor.
 Comités Técnicos y seguimiento a informes, requerimientos escritos. 
Retroalimentación en los procedimientos adelantados por los responsables del tratamiento.
Seguimiento por parte El Supervisor del Contrato de Interventoría de la Territorial y el Director Territorial del INVIAS a las obligaciones que en materia de seguridad vial y seguridad industrial debe cumplir el interventor</t>
  </si>
  <si>
    <t xml:space="preserve">Seguimiento permanente del Interventor a la ejecución de las obras en cumplimiento de la programación de las mismas. 
Revisiones periódicas de la programación de obras del proyecto, realización de los ajustes necesarios. 
Seguimiento por parte del Supervisor del Contrato de Interventoría de la Territorial y el Director Territorial del INVIAS a las obligaciones y al cumplimiento en la ejecución del programa de inversiones aprobado vigente.   </t>
  </si>
  <si>
    <t xml:space="preserve">Revisión de la medición de cantidades de obra por parte  de la Interventoría. 
Seguimiento por parte del Supervisor del Contrato de Interventoría de la Territorial y el Director Territorial del INVIAS a los informes entregadas por la Interventoría. </t>
  </si>
  <si>
    <t>Riesgo por la deficiente Interventoría, causado por inadecuadas prácticas en el proceso constructivo que puedan generar daños técnicos y/o ambientales, autorizadas y/o aprobadas por el Interventor. 
Riesgo que asume el INTERVENTOR.</t>
  </si>
  <si>
    <t xml:space="preserve">Control permanente por parte del Interventor de la ejecución de las obras requeridas del proyecto y del cumplimiento de especificaciones técnicas.  
Seguimiento por parte de Especialistas Ambientales de la Interventoría. Requerimientos escritos. </t>
  </si>
  <si>
    <t>Control y vigilancia integral y permanente por parte del Interventor a la ejecución del contrato de Obra,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de obra y por calidad del servicio de interventoría</t>
  </si>
  <si>
    <t xml:space="preserve">Afectación por Otros Proyectos: Se refiere a la posibilidad que el Municipio y/o Departamento disponga de otros proyectos que pudieran afectar la ejecución del contrato de obra y por ende de esta interventoría en las mismas zonas de influencia.
</t>
  </si>
  <si>
    <t>Demoras en la Información: Se refiere a la posibilidad que las Entidades Estatales Nacionales, Departamentales o Municipales, retarden la información y respuesta a solicitudes realizadas por la interventoría.</t>
  </si>
  <si>
    <t>Reprogramación de los cronogramas de ejecución y entrega por no contar con conceptos, criterios o documentación necesaria para la correcta ejecución de las obras y de los informes que requieran de este insumo.</t>
  </si>
  <si>
    <t xml:space="preserve">Reunión de seguimiento y comunicación con el interventor
Seguimiento por parte del Supervisor del Contrato de Interventoría de la Territorial y el Director Territorial del INVIAS. </t>
  </si>
  <si>
    <t>El Interventor deberá garantizar la selección idónea de personal que este a su cargo, en cumplimiento de los perfiles especializados así como los de gestión profesional y apoyo de los otros componentes a desarrollar por esta interventoría.</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</si>
  <si>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</si>
  <si>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</si>
  <si>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El interventor deberá garantizar una estabilidad organizacional y laboral favorable que mitigue la deserción de personal. Se hará el cambio de profesionales que requiera el Supervisor del Contrato de Interventoría de la Territorial y el Director Territorial del INVIAS,  manteniendo los mínimos de formación y experiencia del componente humano ofertad</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</si>
  <si>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</si>
  <si>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Disponibilidad de los Elementos de Protección Personal: Se refiere a la posibilidad de que el Contratista no disponga o suministre a sus colaboradores en sitio de los Elementos de Protección Personal EPP y los de Riesgo Bilógico.</t>
  </si>
  <si>
    <t xml:space="preserve">Orden público y seguridad: Posible ocurrencia de actos terroristas, paros, huelgas, manifestaciones, disturbios y demás que afecten el orden público y se ubiquen en las zonas de influencia del contrato de obra.  </t>
  </si>
  <si>
    <t>Gestión Indebida y dolosa de los Recursos Financieros, de Insumos y Obras. Se refiere a la posibilidad de que el Contratista de Obra, la Interventoría y los funcionarios del Instituto, promuevan y participen de acciones fraudulentas en el manejo de los recursos sin la respectiva justificación.</t>
  </si>
  <si>
    <t>Confidencialidad y seguridad de los Datos: Esta relacionado con la protección de datos sensibles o secretos comerciales</t>
  </si>
  <si>
    <t>Riesgo por la deficiente Interventoría en el control y seguimiento a los frentes de obra, la maquinaria vinculada al proyecto, en niveles óptimos y cumpliendo con lo requerido por la Entidad.   
Riesgo que asume el INTERVENTOR</t>
  </si>
  <si>
    <t>El Interventor debe ser estricto en la revisión y aprobación de la programación de actividades de obra, asegurando que esta se encuentre alineada con el valor total del contrato y con las disponibilidades presupuestales anuales del proyecto.
Debe autorizar únicamente aquellas actividades que cuenten con la financiación suficiente para ser ejecutadas y concluidas en su totalidad, garantizando así la continuidad técnica y funcional de las obras.
Asimismo, debe realizar una revisión periódica de la programación y del avance físico de obra, con el fin de detectar desviaciones y realizar los ajustes necesarios de manera oportuna, previniendo así la ejecución de obras discontinuas, inconclusas o con riesgos de afectar la estabilidad de lo ya construido.</t>
  </si>
  <si>
    <t>Se debe efectuar una revisión cuidadosa y permanente de las cantidades de obra, a fin de detectar y corregir oportunamente cualquier error que pueda generar desfases presupuestales, ya sea por exceso o por defecto.
Estas mediciones deben basarse en evidencia verificable como registros de campo, actas, planos, fotografías y otros soportes técnicos válidos.</t>
  </si>
  <si>
    <t xml:space="preserve">Capacitación periódica a equipos de las áreas encargadas de la planificación, estructuración y evaluación (si aplica) del respectivo proceso.
Elaboración de estudio del sector y de mercado, así como los estudios previos en forma clara y precisa (Tener ayudas didácticas lista de chequeo de soportes de la capacidad legal, experticia, del tipo de perfil de la interventoría y requisitos habilitantes (si aplican, de acuerdo con la modalidad de contratación). </t>
  </si>
  <si>
    <t>Reprocesos en el cumplimiento de las obligaciones del contrato de interventoría.
Incumplimiento del objeto del contrato, alcance, calidad y  oportunidad en la prestación del servicio. 
Deficiente calidad de los procesos y productos</t>
  </si>
  <si>
    <t>Riesgo presentado por la deficiente Interventoría, en lo de su competencia, en los casos de procesos administrativos y/o judiciales con ocasión de la ejecución del contrato de obra en la etapa contractual como en la postcontractual, ya sea por procesos de multas, sanciones, entre otros. 
 Riesgo que asume el INTERVENTOR.</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</si>
  <si>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</si>
  <si>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Riesgo por la deficiente Interventoría en el control y seguimiento a la programación de actividades en obra que pudieran llevar a obras discontinuas, inconclusas o con problemas para garantizar la estabilidad de obra ejecutada. Riesgo que asume el INTERVENTOR</t>
  </si>
  <si>
    <t>Interferencia en la ejecución de la interventoría. 
Podía generar parálisis parcial o total de la ejecución. 
Afectación en los entregables de la interventoría .</t>
  </si>
  <si>
    <t>Conocimiento y verificación previa de las posibles amenazas y zonas vulnerables. 
El Interventor deberá implementar acciones en caso de presentarse alguno de estos riesgos identificados.
Ante la aparición del evento tratar y acordar con El Instituto el tratamiento contractual al proyecto</t>
  </si>
  <si>
    <t>Reunión de seguimiento y comunicación con las Entidades de control del riesgo de desastres del Municipio y/o departamento</t>
  </si>
  <si>
    <t>Fallas en los equipos tecnológicos utilizados para la toma y procesamiento de la información y el control del desarrollo de los estudios objeto del contrato de interventoría.</t>
  </si>
  <si>
    <t xml:space="preserve">La Interventoría deberá hacer seguimiento, supervisión, revisión y aprobación previamente a cada uno de los aspectos contemplados en los volúmenes que contemplan los requerimientos técnicos establecidas en el Contrato de Obra; en caso de requerirse algún ajuste a los mismos por imprevistos deberá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</si>
  <si>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Cambios de la Naturaleza: Se refiere a posibles cambios en aspectos ambientales y de la naturaleza que podrían influir considerablemente en las labores del contrato objeto de interventoría, el propio y de las futuras obras.</t>
  </si>
  <si>
    <t xml:space="preserve"> Entregables deficientes, ya sea en calidad, estabilidad, durabilidad y/o funcionalidad.
Demora en la revisión y aprobación de los volúmenes que contemplan los requerimientos técnicos por correctivos necesarios</t>
  </si>
  <si>
    <t xml:space="preserve">Riesgo por la deficiente Interventoría, por mediciones erróneas de las cantidades de obra ejecutadas por el Contratista de Obra y medidas por el Interventor. 
Riesgo que asume el INTERVENTOR </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</si>
  <si>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</si>
  <si>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 xml:space="preserve"> Productos deficientes, ya sea en calidad, estabilidad, durabilidad y/o funcionalidad. 
Demora en la ejecución de los entregables por correctivos necesarios.</t>
  </si>
  <si>
    <t>Al inicio del item revisión, ajuste y/o actualización y/o modificación y/o complementación de los estudios y diseños y/o elaboración del cálculo de la estructura del pavimento y/o cálculos estructurales y/o de obras requeridas para garantizar la estabilidad de la infraestructura vial</t>
  </si>
  <si>
    <t>El Interventor debe exigir el estricto cumplimiento de la normatividad vigente sobre la señalización de obra, vallas informativas, iluminación nocturna y demás dispositivos de seguridad y de comunicación y coordinación entre otros, y seguridad industrial. 
Verificar permanentemente su implementación.
En caso de ser necesario, recurrir a medidas sancionatorias contractuales.</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</si>
  <si>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</si>
  <si>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el contrato de obra, para advertir oportunamente sobre su interferencia con el proyecto y tomar las medidas tendiente a mitigar el impacto.  
Ante la aparición del evento efectuar los ajustes.
En caso de guerra tratar y acordar con El Instituto el tratamiento contractual </t>
  </si>
  <si>
    <t>Eventuales fallos en las TIC ´s, por suspensión de servicios públicos, obsolescencia de los equipos, ataques de hackers o deficiente seguridad informática en los sistemas de información del contrato</t>
  </si>
  <si>
    <t xml:space="preserve">Perdida de información básica e importante de las visitas en sitio, limitada a la gestión digital de los miembros de los equipo del Interventor generando inoperancia administrativa  de los entregables según cronograma contractual </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</si>
  <si>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</si>
  <si>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Cambios por ocurrencia de aspectos ambientales y fenómenos naturales adversos, que afecten el adecuado seguimiento y desarrollo de las actividades de cada contrato</t>
  </si>
  <si>
    <t>Verificación de Hojas de Vida por parte del Invias (Supervisor del Contrato de Interventoría de la Territorial y el Director Territorial del INVIAS)</t>
  </si>
  <si>
    <t>Riesgo presentado por la deficiente Interventoría, que conlleve a generar problemas a causa de la no entrega de los productos establecidos en el contrato de obra y/o parálisis de la mismas por demoras ocasionadas por parte del INTERVENTOR en cuanto a revisión y aprobación. 
Riesgo que asume el INTERVENTOR.</t>
  </si>
  <si>
    <t>Realizar mayores reprocesos en la ejecución del contrato de interventoría, por la contratación de nuevo equipo de trabajo del Interventor.</t>
  </si>
  <si>
    <t>El Interventor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</si>
  <si>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Disposición de Personal no idóneo: Consiste en asignar por parte de la interventoría a personal sin las competencias funcionales, capacitación o entrenamiento para la realización de las labores de su contrato de Estudios y Diseños en cualquiera de sus etapas y/o volúmenes.</t>
  </si>
  <si>
    <r>
      <t>Riesgo presentado por la deficiente Interventoría, por autorizar y/o aprobar por parte de la INTERVENTORIA, información deficiente, incompleta o errada, sin cumplir con las especificaciones técnicas requeridas y de calidad, de cada uno de los aspectos contemplados en los volúmenes que contemplan los requerimientos técnicos establecidas en el contrato obra</t>
    </r>
    <r>
      <rPr>
        <u/>
        <sz val="11"/>
        <rFont val="Calibri"/>
        <family val="2"/>
        <scheme val="minor"/>
      </rPr>
      <t xml:space="preserve"> </t>
    </r>
    <r>
      <rPr>
        <sz val="11"/>
        <rFont val="Calibri"/>
        <family val="2"/>
        <scheme val="minor"/>
      </rPr>
      <t xml:space="preserve">
Riesgo que asume el INTERVENTOR</t>
    </r>
  </si>
  <si>
    <t>Riesgo por la deficiente Interventoría en el control y seguimiento a la señalización de obra, vallas informativas, iluminación nocturna y demás dispositivos de seguridad y de comunicación y coordinación entre otros,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</si>
  <si>
    <t>Control permanente por parte del Interventor durante la  ejecución del contrato de obra. 
 Atención oportuna de los procesos administrativos y judiciales que sean requeridos ya sea en la etapa contractual o postcontractual, en lo de su competencia</t>
  </si>
  <si>
    <t>Riesgo por la deficiente Interventoría, por autorizar y/o aprobar el personal del Contratista de obra sin que cumpla requisitos de acuerdo con las exigencias del pliego de condiciones y la normatividad vigente. 
Por permitir que el Contratista de obra ejecute el contrato sin el personal, debidamente aprobado. 
Riesgo que asume el INTERVENTOR</t>
  </si>
  <si>
    <t xml:space="preserve">Afectación en la ejecución del proyecto, por no contar el Contratista de obra con los profesionales idóneos de acuerdo con las obligaciones estipuladas en el Pliego de Condiciones. </t>
  </si>
  <si>
    <t>Riesgo Medio</t>
  </si>
  <si>
    <t>El Interventor debe exigir al Contratista de obra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 la Territorial y el Director Territorial del INVIAS deberán realizar seguimiento al Interventor, informando cualquier irregularidad. Además, le exigirán el cumplimiento de sus obligaciones y garantizarán que no se afecte el objeto contractual.</t>
  </si>
  <si>
    <t>Riesgo Bajo</t>
  </si>
  <si>
    <t>Supervisión y vigilancia constantes por parte del Supervisor del Contrato de Interventoría de la Territorial y el Director Territorial del INVIAS a la ejecución del contrato de interventoría, con el fin de garantizar que el Contratista de obra cumpla, entre otros aspectos, con el personal profesional mínimo requerido en el pliego de condiciones y demás documentos contractuales, asegurando tanto su idoneidad como la dedicación exigida.</t>
  </si>
  <si>
    <t>Realizar seguimiento permanente y una revisión detallada por parte del Interventor, en colaboración con sus Especialistas, al ítem revisión, ajuste y/o actualización y/o modificación y/o complementación de los estudios y diseños y/o elaboración del cálculo de la estructura del pavimento y/o cálculos estructurales y/o de obras requeridas para garantizar la estabilidad de la infraestructura vial.
El Interventor deberá observar, hacer seguimiento, revisar y aprobar oportunamente las correcciones realizadas por el Contratista de obra en los entregables, asegurando el cumplimiento del cronograma de entregas  acordado.
El Supervisor del Contrato de Interventoría de la Territorial y el Director Territorial del INVIAS deberán supervisar al Interventor, informando cualquier irregularidad detectada. Asimismo, exigirán el cumplimiento de sus obligaciones y garantizarán que no se vea afectado el objeto contractual.</t>
  </si>
  <si>
    <t>Al final de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</si>
  <si>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La Interventoría debe efectuar seguimiento continuo a través de su Director y Especialistas, al ítem revisión, ajuste y/o actualización y/o modificación y/o complementación de los estudios y diseños y/o elaboración del cálculo de la estructura del pavimento y/o cálculos estructurales y/o de obras requeridas para garantizar la estabilidad de la infraestructura vial por parte del Contratista de Obra. 
Velar por que se cumpla el cronograma de entregas parciales y con el resultado de los Estudios en el plazo estipulado.  
Seguimiento por parte El Supervisor del Contrato de Interventoría de la Territorial y el Director Territorial del INVIAS, para verificar que se den las entregas parciales y posteriormente la entregade la totalidad de los cálculos estructurales y/o estudios y/o diseños.  
Requerimientos escritos al Interventor.</t>
  </si>
  <si>
    <t xml:space="preserve">El  interventor, deberá conocer los proyectos aprobados en las áreas o zonas de influencia, así como los proyectos que se tienen en las secretarias de Planeación de los municipios involucrados en los Estudios y Diseños de las futuras obras. </t>
  </si>
  <si>
    <t xml:space="preserve">Retraso en las metas, alcances y entregables del contrato de obra y afectación del cronograma físico y financiero </t>
  </si>
  <si>
    <t>Expedición y/o modificación de normas: Ocurre por cambios normativos o por la expedición de normas posteriores al cierre del proceso de concurso de méritos, que afecten las condiciones económicas y/o técnicas inicialmente pactadas.</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</si>
  <si>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 El Instituto. </t>
  </si>
  <si>
    <t>Riesgo Ambiental</t>
  </si>
  <si>
    <t>Deficiente gestión, coordinación o verificación ambiental por parte de la interventoría</t>
  </si>
  <si>
    <t>Afectación al cronograma, debido a retraso en la ejecución de los trabajos
Posibles sanciones</t>
  </si>
  <si>
    <t>Se deberá exigir un Plan de Gestión y Seguimiento Ambiental detallado por parte de la interventoría.
Establecer cronograma específico para la verificación de cumplimiento de obligaciones ambientales.
Definir entregables obligatorios</t>
  </si>
  <si>
    <t>Riesgo Social</t>
  </si>
  <si>
    <t>Deficiente gestión, coordinación y verificación social por parte de la interventoría</t>
  </si>
  <si>
    <t>Afectación al cronograma, debido a retraso en la ejecución de los trabajos por conflictos comunitarios, bloqueos de obra</t>
  </si>
  <si>
    <t>En caso que aplique, se deberá exigir a la interventoría un Plan de Seguimiento Social con cronograma y responsables.
Definir entregables obligatorios
Establecer indicadores de oportunidad en respuesta a comunidades.
Implementar matriz de seguimiento a compromisos sociales.</t>
  </si>
  <si>
    <t>La supervisión deberá realizar un monitoreo integral Verificación del cumplimiento del cronograma ambiental.
Revisión selectiva de los informes técnicos ambientales emitidos por la interventoría.
Seguimiento al estado de trámites y permisos ante la autoridad ambiental.
Requerimientos por escrito al interventor
Comité de seguimiento</t>
  </si>
  <si>
    <t>La supervisión deberá realizar un monitoreo integral 
Revisión de informes sociales del interventor.
Verificación de cumplimiento de compromisos con comunidades.
Requerimientos por escrito al interventor
Comité de seguimiento</t>
  </si>
  <si>
    <t xml:space="preserve">Impacto negativo en la ejecución del contrato. 
Desfases económicos que generen impacto en el presupuesto del Contratista de obra. </t>
  </si>
  <si>
    <t xml:space="preserve">Seguimiento permanente del Interventor a la ejecución de las obras en los frentes obligatorios de obra.
Seguimiento por parte del Supervisor del Contrato de Interventoría de la Territorial y el Director Territorial del INVIAS a los informes de Interventoría.  
Visitas de seguimiento por parte del Supervisor del Contrato de Interventoría de la Territorial y en caso de requerirse por el Director Territorial del INVIAS. </t>
  </si>
  <si>
    <t>Semanal en 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</si>
  <si>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Al inicio del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</si>
  <si>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</si>
  <si>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El Interventor debe exigir al Contratista de Obra los frentes de obra, la maquinaria vinculada al proyecto, en niveles óptimos y cumpliendo con lo aprobado en el Plan de abastecimiento y lo requerido por la Entidad.
Efectuar el seguimiento de manera que se cumpla la ejecución de las obras previstas en dichos frentes.  
Seguimiento de esta obligación del Interventor por parte del Supervisor del Contrato de Interventoría de la Territorial y el Director Territorial del INVIAS</t>
  </si>
  <si>
    <t>Riesgo presentado por la terminación anticipada del contrato de interventoría, derivada de la terminación anticipada del contrato de obra en el marco del esquema fiduciario de Obras por Impuestos, de tal manera que si este llegare a terminarse por cualquiera de las causales previstas en el Contrato de Obra o por la Ley, el contrato de interventoría, será liquidado por terminación de su objeto, sin lugar a indemnización. Riesgo que asume el INTERVENTOR.</t>
  </si>
  <si>
    <t xml:space="preserve">La Interventoría debe efectuar seguimiento continuo a través de su Director y Especialistas al ítem  Revisión y/o ajuste y/o actualización y/o modificación y/o incorporación y/u optimización y/o complementación y/o adaptación de los estudios y diseños y/o información técnica y/o documentos existentes de la estructura del pavimento y/o cálculos estructurales y/o de obras requeridas para garantizar la estabilidad de la infraestructura vial, que permitan llevar a cabo el objeto del contrato y la continuidad de la transitabilidad en el corredor vial, realizados por parte del Contratista, de manera que lo revisado y aprobado por el Interventor aporten la confiabilidad y calidad requeridas. </t>
  </si>
  <si>
    <t>INTERVENTORÍA INTEGRAL PARA EL MANTENIMIENTO Y MEJORAMIENTO DE VÍAS DE TERCER ORDEN EN EL MUNICIPIO DE LORICA, DEPARTAMENTO DE CÓRDOBA, BAJO LOS LINEAMIENTOS DEL PROGRAMA “COLOMBIA RURAL”, EN EL MARCO DEL CONVENIO INTERADMINISTRATIVO 912 DE 2021</t>
  </si>
  <si>
    <t xml:space="preserve">INSTITUTO NACIONAL DE VÍAS
MATRIZ DE RIESGOS
</t>
  </si>
  <si>
    <r>
      <t>Riesgo por la deficiente Interventoría a la revisión y/o ajuste y/o modificación y/o actualización y/o complementación de los estudios y diseños pactados en el contrato dentro del plazo previsto</t>
    </r>
    <r>
      <rPr>
        <i/>
        <sz val="11"/>
        <rFont val="Calibri"/>
        <family val="2"/>
        <scheme val="minor"/>
      </rPr>
      <t xml:space="preserve"> </t>
    </r>
    <r>
      <rPr>
        <sz val="11"/>
        <rFont val="Calibri"/>
        <family val="2"/>
        <scheme val="minor"/>
      </rPr>
      <t>realizados por el Contratista de Obra y que resultaren deficientes y/o incompletos y/o adversos para el proyecto, y que fueron revisados y aprobados por el Interventor.  
Riesgo que asume el INTERVENTOR</t>
    </r>
  </si>
  <si>
    <t>Al inicio de la revisión y/o ajuste y/o modificación y/o actualización y/o complementación de los estudios y diseños pactados en el contrato dentro del plazo previsto</t>
  </si>
  <si>
    <t>Al final de la revisión y/o ajuste y/o modificación y/o actualización y/o complementación de los estudios y diseños pactados en el contrato dentro del plazo previsto</t>
  </si>
  <si>
    <t>Semanal durante la revisión y/o ajuste y/o modificación y/o actualización y/o complementación de los estudios y diseños pactados en el contrato dentro del plazo previsto</t>
  </si>
  <si>
    <t>Revisión insuficiente o inadecuada de los documentos contractuales y de los lineamientos establecidos en el Convenio Interadministrativo No. 912 de 2021 y en el Manual de Interventoría vigente, generando afectaciones técnicas, jurídicas, administrativas y financieras para la entidad.</t>
  </si>
  <si>
    <t>Incumplimiento de obligaciones contractuales.
Retrasos en la ejecución del proyecto.
Impacto Financiero durante la ejecución del proyecto</t>
  </si>
  <si>
    <t>El interventor deberá implementar mecanismos de revisión, validación y control documental previos al inicio y durante la ejecución contractual. 
Asimismo, deberá realizarse una revisión interdisciplinaria por parte de los equipos técnico, jurídico y financiero, garantizando que todas las obligaciones, alcances, productos, responsabilidades y procedimientos de seguimiento se encuentren claramente identificados y armonizados.</t>
  </si>
  <si>
    <t>La Supervisión del proyecto, deberá realizar, verificación permanente del cumplimiento de los controles documentales establecidos, evaluando que las obligaciones contractuales y las disposiciones del convenio interadministrativo sean aplicadas adecuadamente durante toda la ejecución del contrato. 
Comités de Seguimiento
Requerimientos por escrito.</t>
  </si>
  <si>
    <t>CMA-DEO-SVR-032-2026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</si>
</sst>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i/>
      <sz val="11"/>
      <name val="Calibri"/>
      <family val="2"/>
      <scheme val="minor"/>
    </font>
    <font>
      <u/>
      <sz val="11"/>
      <name val="Calibri"/>
      <family val="2"/>
      <scheme val="minor"/>
    </font>
    <font>
      <sz val="12"/>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indexed="64"/>
      </left>
      <right style="medium">
        <color indexed="64"/>
      </right>
      <top style="thin">
        <color indexed="64"/>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72">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0" xfId="0" applyFont="1"/>
    <xf numFmtId="9" fontId="7" fillId="0" borderId="1" xfId="2" applyFont="1" applyFill="1" applyBorder="1" applyAlignment="1">
      <alignment horizontal="center" vertical="center" wrapText="1"/>
    </xf>
    <xf numFmtId="9" fontId="7" fillId="0" borderId="2"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7" fillId="0" borderId="1" xfId="0" applyFont="1" applyBorder="1"/>
    <xf numFmtId="0" fontId="4"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0" fontId="10" fillId="0" borderId="1" xfId="0" applyFont="1" applyBorder="1" applyAlignment="1">
      <alignment horizontal="center" vertical="center"/>
    </xf>
    <xf numFmtId="0" fontId="7" fillId="3" borderId="1" xfId="0" applyFont="1" applyFill="1" applyBorder="1" applyAlignment="1">
      <alignment horizontal="center" vertical="center" textRotation="90"/>
    </xf>
    <xf numFmtId="0" fontId="7"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10"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4" fillId="3" borderId="0" xfId="0" applyFont="1" applyFill="1"/>
    <xf numFmtId="0" fontId="7" fillId="3" borderId="1" xfId="0" applyFont="1" applyFill="1" applyBorder="1"/>
    <xf numFmtId="0" fontId="4" fillId="3" borderId="8" xfId="0" applyFont="1" applyFill="1" applyBorder="1" applyAlignment="1">
      <alignment horizontal="center" vertical="center" wrapText="1"/>
    </xf>
    <xf numFmtId="0" fontId="4" fillId="0" borderId="17" xfId="0" applyFont="1" applyBorder="1" applyAlignment="1">
      <alignment horizontal="center" vertical="center" wrapText="1"/>
    </xf>
    <xf numFmtId="0" fontId="7" fillId="0" borderId="8" xfId="1" applyFont="1" applyBorder="1" applyAlignment="1">
      <alignment horizontal="center" vertical="center" textRotation="90" wrapText="1"/>
    </xf>
    <xf numFmtId="0" fontId="7" fillId="0" borderId="1" xfId="0" applyFont="1" applyBorder="1" applyAlignment="1">
      <alignment horizontal="center" vertical="center" textRotation="90" wrapText="1"/>
    </xf>
    <xf numFmtId="0" fontId="7" fillId="2" borderId="1" xfId="0" applyFont="1" applyFill="1" applyBorder="1" applyAlignment="1">
      <alignment horizontal="center" vertical="center"/>
    </xf>
    <xf numFmtId="9" fontId="7" fillId="0" borderId="1" xfId="2" applyFont="1" applyFill="1" applyBorder="1" applyAlignment="1">
      <alignment horizontal="center" vertical="center" wrapText="1"/>
    </xf>
    <xf numFmtId="9" fontId="7" fillId="0" borderId="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8" xfId="2" applyFont="1" applyFill="1" applyBorder="1" applyAlignment="1">
      <alignment horizontal="center" vertical="center" wrapText="1"/>
    </xf>
    <xf numFmtId="9" fontId="7" fillId="0" borderId="9"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13"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5" xfId="2" applyFont="1" applyFill="1" applyBorder="1" applyAlignment="1">
      <alignment horizontal="center" vertical="center" wrapText="1"/>
    </xf>
    <xf numFmtId="9" fontId="7" fillId="0" borderId="16" xfId="2" applyFont="1" applyFill="1" applyBorder="1" applyAlignment="1">
      <alignment horizontal="center" vertic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4" fillId="0" borderId="14" xfId="0" applyFont="1" applyBorder="1" applyAlignment="1">
      <alignment horizontal="center"/>
    </xf>
    <xf numFmtId="0" fontId="4" fillId="0" borderId="12"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1" applyFont="1" applyBorder="1" applyAlignment="1">
      <alignment horizontal="center" vertical="center" textRotation="90" wrapText="1"/>
    </xf>
    <xf numFmtId="0" fontId="7" fillId="0" borderId="5" xfId="1" applyFont="1" applyBorder="1" applyAlignment="1">
      <alignment horizontal="center" vertical="center" textRotation="90" wrapText="1"/>
    </xf>
    <xf numFmtId="0" fontId="7" fillId="0" borderId="8" xfId="1" applyFont="1" applyBorder="1" applyAlignment="1">
      <alignment horizontal="center" vertical="center" textRotation="90" wrapText="1"/>
    </xf>
    <xf numFmtId="0" fontId="7" fillId="0" borderId="7"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257174</xdr:rowOff>
    </xdr:from>
    <xdr:to>
      <xdr:col>5</xdr:col>
      <xdr:colOff>279672</xdr:colOff>
      <xdr:row>2</xdr:row>
      <xdr:rowOff>352425</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755" y="257174"/>
          <a:ext cx="1874157" cy="73533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41"/>
  <sheetViews>
    <sheetView showGridLines="0" tabSelected="1" topLeftCell="G1" zoomScale="120" zoomScaleNormal="120" workbookViewId="0">
      <selection activeCell="G2" sqref="G2:Y2"/>
    </sheetView>
  </sheetViews>
  <sheetFormatPr baseColWidth="10" defaultColWidth="10.88671875" defaultRowHeight="14.4" x14ac:dyDescent="0.3"/>
  <cols>
    <col min="1" max="1" width="2.109375" style="2" customWidth="1"/>
    <col min="2" max="2" width="5.6640625" style="9" bestFit="1" customWidth="1"/>
    <col min="3" max="3" width="5.44140625" style="9" customWidth="1"/>
    <col min="4" max="4" width="6.6640625" style="9" customWidth="1"/>
    <col min="5" max="5" width="8.109375" style="9" bestFit="1" customWidth="1"/>
    <col min="6" max="6" width="7.44140625" style="9" customWidth="1"/>
    <col min="7" max="7" width="50.109375" style="2" customWidth="1"/>
    <col min="8" max="8" width="30.5546875" style="2" customWidth="1"/>
    <col min="9" max="11" width="8.6640625" style="2" customWidth="1"/>
    <col min="12" max="12" width="14.44140625" style="9" customWidth="1"/>
    <col min="13" max="13" width="8.5546875" style="9" customWidth="1"/>
    <col min="14" max="14" width="13.88671875" style="9" customWidth="1"/>
    <col min="15" max="15" width="68.33203125" style="2" customWidth="1"/>
    <col min="16" max="18" width="8.6640625" style="2" customWidth="1"/>
    <col min="19" max="19" width="11.109375" style="9" customWidth="1"/>
    <col min="20" max="20" width="18" style="2" customWidth="1"/>
    <col min="21" max="21" width="20.33203125" style="2" customWidth="1"/>
    <col min="22" max="22" width="25.6640625" style="2" customWidth="1"/>
    <col min="23" max="23" width="23.33203125" style="2" customWidth="1"/>
    <col min="24" max="24" width="63.5546875" style="2" customWidth="1"/>
    <col min="25" max="25" width="27.33203125" style="2" customWidth="1"/>
    <col min="26" max="16384" width="10.88671875" style="2"/>
  </cols>
  <sheetData>
    <row r="1" spans="1:25" ht="25.5" customHeight="1" x14ac:dyDescent="0.3">
      <c r="B1" s="47"/>
      <c r="C1" s="48"/>
      <c r="D1" s="48"/>
      <c r="E1" s="48"/>
      <c r="F1" s="49"/>
      <c r="G1" s="56" t="s">
        <v>278</v>
      </c>
      <c r="H1" s="57"/>
      <c r="I1" s="57"/>
      <c r="J1" s="57"/>
      <c r="K1" s="57"/>
      <c r="L1" s="57"/>
      <c r="M1" s="57"/>
      <c r="N1" s="57"/>
      <c r="O1" s="57"/>
      <c r="P1" s="57"/>
      <c r="Q1" s="57"/>
      <c r="R1" s="57"/>
      <c r="S1" s="57"/>
      <c r="T1" s="57"/>
      <c r="U1" s="57"/>
      <c r="V1" s="57"/>
      <c r="W1" s="57"/>
      <c r="X1" s="57"/>
      <c r="Y1" s="58"/>
    </row>
    <row r="2" spans="1:25" ht="25.5" customHeight="1" x14ac:dyDescent="0.3">
      <c r="B2" s="50"/>
      <c r="C2" s="51"/>
      <c r="D2" s="51"/>
      <c r="E2" s="51"/>
      <c r="F2" s="52"/>
      <c r="G2" s="59" t="s">
        <v>287</v>
      </c>
      <c r="H2" s="60"/>
      <c r="I2" s="60"/>
      <c r="J2" s="60"/>
      <c r="K2" s="60"/>
      <c r="L2" s="60"/>
      <c r="M2" s="60"/>
      <c r="N2" s="60"/>
      <c r="O2" s="60"/>
      <c r="P2" s="60"/>
      <c r="Q2" s="60"/>
      <c r="R2" s="60"/>
      <c r="S2" s="60"/>
      <c r="T2" s="60"/>
      <c r="U2" s="60"/>
      <c r="V2" s="60"/>
      <c r="W2" s="60"/>
      <c r="X2" s="60"/>
      <c r="Y2" s="61"/>
    </row>
    <row r="3" spans="1:25" ht="36.6" customHeight="1" x14ac:dyDescent="0.3">
      <c r="B3" s="53"/>
      <c r="C3" s="54"/>
      <c r="D3" s="54"/>
      <c r="E3" s="54"/>
      <c r="F3" s="55"/>
      <c r="G3" s="56" t="s">
        <v>277</v>
      </c>
      <c r="H3" s="62"/>
      <c r="I3" s="62"/>
      <c r="J3" s="62"/>
      <c r="K3" s="62"/>
      <c r="L3" s="62"/>
      <c r="M3" s="62"/>
      <c r="N3" s="62"/>
      <c r="O3" s="62"/>
      <c r="P3" s="62"/>
      <c r="Q3" s="62"/>
      <c r="R3" s="62"/>
      <c r="S3" s="62"/>
      <c r="T3" s="62"/>
      <c r="U3" s="62"/>
      <c r="V3" s="62"/>
      <c r="W3" s="62"/>
      <c r="X3" s="62"/>
      <c r="Y3" s="63"/>
    </row>
    <row r="4" spans="1:25" ht="57.75" customHeight="1" x14ac:dyDescent="0.3">
      <c r="B4" s="64" t="s">
        <v>0</v>
      </c>
      <c r="C4" s="64" t="s">
        <v>1</v>
      </c>
      <c r="D4" s="64" t="s">
        <v>2</v>
      </c>
      <c r="E4" s="64" t="s">
        <v>3</v>
      </c>
      <c r="F4" s="64" t="s">
        <v>4</v>
      </c>
      <c r="G4" s="67" t="s">
        <v>5</v>
      </c>
      <c r="H4" s="67" t="s">
        <v>6</v>
      </c>
      <c r="I4" s="64" t="s">
        <v>7</v>
      </c>
      <c r="J4" s="64" t="s">
        <v>8</v>
      </c>
      <c r="K4" s="64" t="s">
        <v>9</v>
      </c>
      <c r="L4" s="64" t="s">
        <v>10</v>
      </c>
      <c r="M4" s="41" t="s">
        <v>11</v>
      </c>
      <c r="N4" s="43"/>
      <c r="O4" s="38" t="s">
        <v>12</v>
      </c>
      <c r="P4" s="41" t="s">
        <v>13</v>
      </c>
      <c r="Q4" s="42"/>
      <c r="R4" s="42"/>
      <c r="S4" s="43"/>
      <c r="T4" s="38" t="s">
        <v>14</v>
      </c>
      <c r="U4" s="38" t="s">
        <v>15</v>
      </c>
      <c r="V4" s="38" t="s">
        <v>16</v>
      </c>
      <c r="W4" s="38" t="s">
        <v>17</v>
      </c>
      <c r="X4" s="37" t="s">
        <v>18</v>
      </c>
      <c r="Y4" s="37"/>
    </row>
    <row r="5" spans="1:25" ht="15" customHeight="1" x14ac:dyDescent="0.3">
      <c r="B5" s="65"/>
      <c r="C5" s="65"/>
      <c r="D5" s="65"/>
      <c r="E5" s="65"/>
      <c r="F5" s="65"/>
      <c r="G5" s="68"/>
      <c r="H5" s="68"/>
      <c r="I5" s="65"/>
      <c r="J5" s="65"/>
      <c r="K5" s="65"/>
      <c r="L5" s="65"/>
      <c r="M5" s="44"/>
      <c r="N5" s="46"/>
      <c r="O5" s="39"/>
      <c r="P5" s="44"/>
      <c r="Q5" s="45"/>
      <c r="R5" s="45"/>
      <c r="S5" s="46"/>
      <c r="T5" s="39"/>
      <c r="U5" s="39"/>
      <c r="V5" s="39"/>
      <c r="W5" s="39"/>
      <c r="X5" s="37"/>
      <c r="Y5" s="37"/>
    </row>
    <row r="6" spans="1:25" ht="68.400000000000006" customHeight="1" x14ac:dyDescent="0.3">
      <c r="B6" s="66"/>
      <c r="C6" s="66"/>
      <c r="D6" s="66"/>
      <c r="E6" s="66"/>
      <c r="F6" s="66"/>
      <c r="G6" s="69"/>
      <c r="H6" s="69"/>
      <c r="I6" s="66"/>
      <c r="J6" s="66"/>
      <c r="K6" s="66"/>
      <c r="L6" s="66"/>
      <c r="M6" s="10" t="s">
        <v>19</v>
      </c>
      <c r="N6" s="11" t="s">
        <v>20</v>
      </c>
      <c r="O6" s="40"/>
      <c r="P6" s="13" t="s">
        <v>21</v>
      </c>
      <c r="Q6" s="13" t="s">
        <v>22</v>
      </c>
      <c r="R6" s="13" t="s">
        <v>23</v>
      </c>
      <c r="S6" s="13" t="s">
        <v>24</v>
      </c>
      <c r="T6" s="40"/>
      <c r="U6" s="40"/>
      <c r="V6" s="40"/>
      <c r="W6" s="40"/>
      <c r="X6" s="12" t="s">
        <v>25</v>
      </c>
      <c r="Y6" s="10" t="s">
        <v>26</v>
      </c>
    </row>
    <row r="7" spans="1:25" ht="84.75" customHeight="1" x14ac:dyDescent="0.3">
      <c r="A7" s="15"/>
      <c r="B7" s="16">
        <v>1</v>
      </c>
      <c r="C7" s="17" t="s">
        <v>27</v>
      </c>
      <c r="D7" s="17" t="s">
        <v>28</v>
      </c>
      <c r="E7" s="34" t="s">
        <v>29</v>
      </c>
      <c r="F7" s="34" t="s">
        <v>30</v>
      </c>
      <c r="G7" s="18" t="s">
        <v>31</v>
      </c>
      <c r="H7" s="18" t="s">
        <v>32</v>
      </c>
      <c r="I7" s="18">
        <v>2</v>
      </c>
      <c r="J7" s="18">
        <v>2</v>
      </c>
      <c r="K7" s="23">
        <f t="shared" ref="K7:K41" si="0">+I7+J7</f>
        <v>4</v>
      </c>
      <c r="L7" s="19" t="str">
        <f t="shared" ref="L7:L41" si="1">+IF(AND(K7&gt;=2,K7&lt;=4),"Riesgo Bajo",IF(K7=5,"Riesgo Medio",IF(AND(K7&gt;=6,K7&lt;=7),"Riesgo Alto",IF(AND(K7&gt;=8,K7&lt;=10),"Riesgo Extremo",""))))</f>
        <v>Riesgo Bajo</v>
      </c>
      <c r="M7" s="19" t="s">
        <v>33</v>
      </c>
      <c r="N7" s="19"/>
      <c r="O7" s="18" t="s">
        <v>167</v>
      </c>
      <c r="P7" s="18">
        <v>1</v>
      </c>
      <c r="Q7" s="18">
        <v>1</v>
      </c>
      <c r="R7" s="23">
        <f>+P7+Q7</f>
        <v>2</v>
      </c>
      <c r="S7" s="19" t="str">
        <f>+IF(AND(R7&gt;=2,R7&lt;=4),"Riesgo Bajo",IF(R7=5,"Riesgo Medio",IF(AND(R7&gt;=6,R7&lt;=7),"Riesgo Alto",IF(AND(R7&gt;=8,R7&lt;=10),"Riesgo Extremo",""))))</f>
        <v>Riesgo Bajo</v>
      </c>
      <c r="T7" s="18" t="s">
        <v>34</v>
      </c>
      <c r="U7" s="18" t="s">
        <v>35</v>
      </c>
      <c r="V7" s="18" t="s">
        <v>36</v>
      </c>
      <c r="W7" s="18" t="s">
        <v>37</v>
      </c>
      <c r="X7" s="18" t="s">
        <v>174</v>
      </c>
      <c r="Y7" s="18" t="s">
        <v>182</v>
      </c>
    </row>
    <row r="8" spans="1:25" ht="138" customHeight="1" x14ac:dyDescent="0.3">
      <c r="A8" s="20"/>
      <c r="B8" s="16">
        <v>2</v>
      </c>
      <c r="C8" s="17" t="s">
        <v>38</v>
      </c>
      <c r="D8" s="17" t="s">
        <v>39</v>
      </c>
      <c r="E8" s="17" t="s">
        <v>40</v>
      </c>
      <c r="F8" s="34" t="s">
        <v>30</v>
      </c>
      <c r="G8" s="18" t="s">
        <v>42</v>
      </c>
      <c r="H8" s="18" t="s">
        <v>175</v>
      </c>
      <c r="I8" s="18">
        <v>2</v>
      </c>
      <c r="J8" s="18">
        <v>3</v>
      </c>
      <c r="K8" s="23">
        <f t="shared" si="0"/>
        <v>5</v>
      </c>
      <c r="L8" s="19" t="str">
        <f t="shared" si="1"/>
        <v>Riesgo Medio</v>
      </c>
      <c r="M8" s="19" t="s">
        <v>33</v>
      </c>
      <c r="N8" s="19" t="s">
        <v>33</v>
      </c>
      <c r="O8" s="18" t="s">
        <v>273</v>
      </c>
      <c r="P8" s="18">
        <v>1</v>
      </c>
      <c r="Q8" s="18">
        <v>2</v>
      </c>
      <c r="R8" s="23">
        <f t="shared" ref="R8:R41" si="2">+P8+Q8</f>
        <v>3</v>
      </c>
      <c r="S8" s="19" t="str">
        <f t="shared" ref="S8:S41" si="3">+IF(AND(R8&gt;=2,R8&lt;=4),"Riesgo Bajo",IF(R8=5,"Riesgo Medio",IF(AND(R8&gt;=6,R8&lt;=7),"Riesgo Alto",IF(AND(R8&gt;=8,R8&lt;=10),"Riesgo Extremo",""))))</f>
        <v>Riesgo Bajo</v>
      </c>
      <c r="T8" s="18" t="s">
        <v>34</v>
      </c>
      <c r="U8" s="18" t="s">
        <v>61</v>
      </c>
      <c r="V8" s="18" t="s">
        <v>43</v>
      </c>
      <c r="W8" s="18" t="s">
        <v>176</v>
      </c>
      <c r="X8" s="18" t="s">
        <v>44</v>
      </c>
      <c r="Y8" s="18" t="s">
        <v>45</v>
      </c>
    </row>
    <row r="9" spans="1:25" ht="102" customHeight="1" x14ac:dyDescent="0.3">
      <c r="B9" s="16">
        <v>3</v>
      </c>
      <c r="C9" s="17" t="s">
        <v>38</v>
      </c>
      <c r="D9" s="17" t="s">
        <v>39</v>
      </c>
      <c r="E9" s="17" t="s">
        <v>46</v>
      </c>
      <c r="F9" s="35" t="s">
        <v>47</v>
      </c>
      <c r="G9" s="18" t="s">
        <v>177</v>
      </c>
      <c r="H9" s="18" t="s">
        <v>48</v>
      </c>
      <c r="I9" s="15">
        <v>2</v>
      </c>
      <c r="J9" s="15">
        <v>3</v>
      </c>
      <c r="K9" s="23">
        <f t="shared" si="0"/>
        <v>5</v>
      </c>
      <c r="L9" s="19" t="str">
        <f t="shared" si="1"/>
        <v>Riesgo Medio</v>
      </c>
      <c r="M9" s="19"/>
      <c r="N9" s="19" t="s">
        <v>33</v>
      </c>
      <c r="O9" s="18" t="s">
        <v>178</v>
      </c>
      <c r="P9" s="18">
        <v>1</v>
      </c>
      <c r="Q9" s="18">
        <v>2</v>
      </c>
      <c r="R9" s="23">
        <f t="shared" si="2"/>
        <v>3</v>
      </c>
      <c r="S9" s="19" t="str">
        <f t="shared" si="3"/>
        <v>Riesgo Bajo</v>
      </c>
      <c r="T9" s="18" t="s">
        <v>49</v>
      </c>
      <c r="U9" s="18" t="s">
        <v>50</v>
      </c>
      <c r="V9" s="18" t="s">
        <v>51</v>
      </c>
      <c r="W9" s="18" t="s">
        <v>52</v>
      </c>
      <c r="X9" s="18" t="s">
        <v>179</v>
      </c>
      <c r="Y9" s="18" t="s">
        <v>53</v>
      </c>
    </row>
    <row r="10" spans="1:25" ht="145.35" customHeight="1" x14ac:dyDescent="0.3">
      <c r="B10" s="16">
        <v>4</v>
      </c>
      <c r="C10" s="17" t="s">
        <v>27</v>
      </c>
      <c r="D10" s="17" t="s">
        <v>28</v>
      </c>
      <c r="E10" s="17" t="s">
        <v>54</v>
      </c>
      <c r="F10" s="34" t="s">
        <v>30</v>
      </c>
      <c r="G10" s="18" t="s">
        <v>55</v>
      </c>
      <c r="H10" s="18" t="s">
        <v>180</v>
      </c>
      <c r="I10" s="15">
        <v>2</v>
      </c>
      <c r="J10" s="15">
        <v>3</v>
      </c>
      <c r="K10" s="23">
        <f t="shared" si="0"/>
        <v>5</v>
      </c>
      <c r="L10" s="19" t="str">
        <f t="shared" si="1"/>
        <v>Riesgo Medio</v>
      </c>
      <c r="M10" s="19" t="s">
        <v>33</v>
      </c>
      <c r="N10" s="19"/>
      <c r="O10" s="18" t="s">
        <v>215</v>
      </c>
      <c r="P10" s="18">
        <v>1</v>
      </c>
      <c r="Q10" s="18">
        <v>2</v>
      </c>
      <c r="R10" s="23">
        <f t="shared" si="2"/>
        <v>3</v>
      </c>
      <c r="S10" s="19" t="str">
        <f t="shared" si="3"/>
        <v>Riesgo Bajo</v>
      </c>
      <c r="T10" s="18" t="s">
        <v>34</v>
      </c>
      <c r="U10" s="18" t="s">
        <v>56</v>
      </c>
      <c r="V10" s="18" t="s">
        <v>57</v>
      </c>
      <c r="W10" s="18" t="s">
        <v>37</v>
      </c>
      <c r="X10" s="18" t="s">
        <v>181</v>
      </c>
      <c r="Y10" s="18" t="s">
        <v>182</v>
      </c>
    </row>
    <row r="11" spans="1:25" ht="131.25" customHeight="1" x14ac:dyDescent="0.3">
      <c r="B11" s="16">
        <v>5</v>
      </c>
      <c r="C11" s="17" t="s">
        <v>27</v>
      </c>
      <c r="D11" s="17" t="s">
        <v>58</v>
      </c>
      <c r="E11" s="17" t="s">
        <v>59</v>
      </c>
      <c r="F11" s="34" t="s">
        <v>30</v>
      </c>
      <c r="G11" s="18" t="s">
        <v>60</v>
      </c>
      <c r="H11" s="18" t="s">
        <v>183</v>
      </c>
      <c r="I11" s="15">
        <v>2</v>
      </c>
      <c r="J11" s="15">
        <v>3</v>
      </c>
      <c r="K11" s="23">
        <f t="shared" si="0"/>
        <v>5</v>
      </c>
      <c r="L11" s="19" t="str">
        <f t="shared" si="1"/>
        <v>Riesgo Medio</v>
      </c>
      <c r="M11" s="19" t="s">
        <v>33</v>
      </c>
      <c r="N11" s="19" t="s">
        <v>33</v>
      </c>
      <c r="O11" s="18" t="s">
        <v>184</v>
      </c>
      <c r="P11" s="18">
        <v>1</v>
      </c>
      <c r="Q11" s="18">
        <v>2</v>
      </c>
      <c r="R11" s="23">
        <f t="shared" si="2"/>
        <v>3</v>
      </c>
      <c r="S11" s="19" t="str">
        <f t="shared" si="3"/>
        <v>Riesgo Bajo</v>
      </c>
      <c r="T11" s="18" t="s">
        <v>34</v>
      </c>
      <c r="U11" s="18" t="s">
        <v>61</v>
      </c>
      <c r="V11" s="18" t="s">
        <v>36</v>
      </c>
      <c r="W11" s="18" t="s">
        <v>37</v>
      </c>
      <c r="X11" s="18" t="s">
        <v>185</v>
      </c>
      <c r="Y11" s="18" t="s">
        <v>45</v>
      </c>
    </row>
    <row r="12" spans="1:25" ht="156" customHeight="1" x14ac:dyDescent="0.3">
      <c r="B12" s="16">
        <v>6</v>
      </c>
      <c r="C12" s="17" t="s">
        <v>27</v>
      </c>
      <c r="D12" s="17" t="s">
        <v>58</v>
      </c>
      <c r="E12" s="17" t="s">
        <v>59</v>
      </c>
      <c r="F12" s="34" t="s">
        <v>30</v>
      </c>
      <c r="G12" s="18" t="s">
        <v>62</v>
      </c>
      <c r="H12" s="18" t="s">
        <v>63</v>
      </c>
      <c r="I12" s="18">
        <v>2</v>
      </c>
      <c r="J12" s="18">
        <v>3</v>
      </c>
      <c r="K12" s="23">
        <f t="shared" si="0"/>
        <v>5</v>
      </c>
      <c r="L12" s="19" t="str">
        <f t="shared" si="1"/>
        <v>Riesgo Medio</v>
      </c>
      <c r="M12" s="19" t="s">
        <v>33</v>
      </c>
      <c r="N12" s="19" t="s">
        <v>33</v>
      </c>
      <c r="O12" s="18" t="s">
        <v>218</v>
      </c>
      <c r="P12" s="18">
        <v>1</v>
      </c>
      <c r="Q12" s="18">
        <v>2</v>
      </c>
      <c r="R12" s="23">
        <f t="shared" si="2"/>
        <v>3</v>
      </c>
      <c r="S12" s="19" t="str">
        <f t="shared" si="3"/>
        <v>Riesgo Bajo</v>
      </c>
      <c r="T12" s="18" t="s">
        <v>34</v>
      </c>
      <c r="U12" s="18" t="s">
        <v>61</v>
      </c>
      <c r="V12" s="18" t="s">
        <v>36</v>
      </c>
      <c r="W12" s="18" t="s">
        <v>64</v>
      </c>
      <c r="X12" s="18" t="s">
        <v>65</v>
      </c>
      <c r="Y12" s="18" t="s">
        <v>66</v>
      </c>
    </row>
    <row r="13" spans="1:25" ht="156" customHeight="1" x14ac:dyDescent="0.3">
      <c r="B13" s="16"/>
      <c r="C13" s="17" t="s">
        <v>38</v>
      </c>
      <c r="D13" s="17" t="s">
        <v>67</v>
      </c>
      <c r="E13" s="17" t="s">
        <v>71</v>
      </c>
      <c r="F13" s="17" t="s">
        <v>68</v>
      </c>
      <c r="G13" s="18" t="s">
        <v>283</v>
      </c>
      <c r="H13" s="18" t="s">
        <v>284</v>
      </c>
      <c r="I13" s="15">
        <v>3</v>
      </c>
      <c r="J13" s="15">
        <v>3</v>
      </c>
      <c r="K13" s="23">
        <f t="shared" ref="K13" si="4">+I13+J13</f>
        <v>6</v>
      </c>
      <c r="L13" s="19" t="str">
        <f t="shared" ref="L13" si="5">+IF(AND(K13&gt;=2,K13&lt;=4),"Riesgo Bajo",IF(K13=5,"Riesgo Medio",IF(AND(K13&gt;=6,K13&lt;=7),"Riesgo Alto",IF(AND(K13&gt;=8,K13&lt;=10),"Riesgo Extremo",""))))</f>
        <v>Riesgo Alto</v>
      </c>
      <c r="M13" s="19"/>
      <c r="N13" s="19" t="s">
        <v>33</v>
      </c>
      <c r="O13" s="18" t="s">
        <v>285</v>
      </c>
      <c r="P13" s="18">
        <v>1</v>
      </c>
      <c r="Q13" s="18">
        <v>2</v>
      </c>
      <c r="R13" s="23">
        <f t="shared" ref="R13" si="6">+P13+Q13</f>
        <v>3</v>
      </c>
      <c r="S13" s="19" t="str">
        <f t="shared" ref="S13" si="7">+IF(AND(R13&gt;=2,R13&lt;=4),"Riesgo Bajo",IF(R13=5,"Riesgo Medio",IF(AND(R13&gt;=6,R13&lt;=7),"Riesgo Alto",IF(AND(R13&gt;=8,R13&lt;=10),"Riesgo Extremo",""))))</f>
        <v>Riesgo Bajo</v>
      </c>
      <c r="T13" s="18" t="s">
        <v>34</v>
      </c>
      <c r="U13" s="18" t="s">
        <v>50</v>
      </c>
      <c r="V13" s="18" t="s">
        <v>51</v>
      </c>
      <c r="W13" s="18" t="s">
        <v>52</v>
      </c>
      <c r="X13" s="18" t="s">
        <v>286</v>
      </c>
      <c r="Y13" s="18" t="s">
        <v>53</v>
      </c>
    </row>
    <row r="14" spans="1:25" ht="171.75" customHeight="1" x14ac:dyDescent="0.3">
      <c r="B14" s="36">
        <v>7</v>
      </c>
      <c r="C14" s="17" t="s">
        <v>38</v>
      </c>
      <c r="D14" s="17" t="s">
        <v>67</v>
      </c>
      <c r="E14" s="17" t="s">
        <v>71</v>
      </c>
      <c r="F14" s="17" t="s">
        <v>68</v>
      </c>
      <c r="G14" s="18" t="s">
        <v>275</v>
      </c>
      <c r="H14" s="18" t="s">
        <v>48</v>
      </c>
      <c r="I14" s="15">
        <v>2</v>
      </c>
      <c r="J14" s="15">
        <v>3</v>
      </c>
      <c r="K14" s="23">
        <f t="shared" si="0"/>
        <v>5</v>
      </c>
      <c r="L14" s="19" t="str">
        <f t="shared" si="1"/>
        <v>Riesgo Medio</v>
      </c>
      <c r="M14" s="19"/>
      <c r="N14" s="19" t="s">
        <v>33</v>
      </c>
      <c r="O14" s="18" t="s">
        <v>186</v>
      </c>
      <c r="P14" s="18">
        <v>1</v>
      </c>
      <c r="Q14" s="18">
        <v>2</v>
      </c>
      <c r="R14" s="23">
        <f t="shared" si="2"/>
        <v>3</v>
      </c>
      <c r="S14" s="19" t="str">
        <f t="shared" si="3"/>
        <v>Riesgo Bajo</v>
      </c>
      <c r="T14" s="18" t="s">
        <v>34</v>
      </c>
      <c r="U14" s="18" t="s">
        <v>50</v>
      </c>
      <c r="V14" s="18" t="s">
        <v>51</v>
      </c>
      <c r="W14" s="18" t="s">
        <v>52</v>
      </c>
      <c r="X14" s="18" t="s">
        <v>187</v>
      </c>
      <c r="Y14" s="33" t="s">
        <v>69</v>
      </c>
    </row>
    <row r="15" spans="1:25" ht="161.4" customHeight="1" x14ac:dyDescent="0.3">
      <c r="B15" s="16">
        <v>8</v>
      </c>
      <c r="C15" s="17" t="s">
        <v>70</v>
      </c>
      <c r="D15" s="17" t="s">
        <v>67</v>
      </c>
      <c r="E15" s="17" t="s">
        <v>71</v>
      </c>
      <c r="F15" s="17" t="s">
        <v>41</v>
      </c>
      <c r="G15" s="18" t="s">
        <v>246</v>
      </c>
      <c r="H15" s="18" t="s">
        <v>247</v>
      </c>
      <c r="I15" s="18">
        <v>2</v>
      </c>
      <c r="J15" s="18">
        <v>3</v>
      </c>
      <c r="K15" s="23">
        <v>5</v>
      </c>
      <c r="L15" s="19" t="s">
        <v>248</v>
      </c>
      <c r="M15" s="19"/>
      <c r="N15" s="19" t="s">
        <v>33</v>
      </c>
      <c r="O15" s="18" t="s">
        <v>249</v>
      </c>
      <c r="P15" s="18">
        <v>1</v>
      </c>
      <c r="Q15" s="18">
        <v>2</v>
      </c>
      <c r="R15" s="23">
        <v>3</v>
      </c>
      <c r="S15" s="19" t="s">
        <v>250</v>
      </c>
      <c r="T15" s="18" t="s">
        <v>34</v>
      </c>
      <c r="U15" s="18" t="s">
        <v>50</v>
      </c>
      <c r="V15" s="18" t="s">
        <v>51</v>
      </c>
      <c r="W15" s="18" t="s">
        <v>52</v>
      </c>
      <c r="X15" s="18" t="s">
        <v>251</v>
      </c>
      <c r="Y15" s="18" t="s">
        <v>72</v>
      </c>
    </row>
    <row r="16" spans="1:25" ht="196.5" customHeight="1" x14ac:dyDescent="0.3">
      <c r="B16" s="16">
        <v>9</v>
      </c>
      <c r="C16" s="17" t="s">
        <v>70</v>
      </c>
      <c r="D16" s="17" t="s">
        <v>67</v>
      </c>
      <c r="E16" s="17" t="s">
        <v>71</v>
      </c>
      <c r="F16" s="17" t="s">
        <v>41</v>
      </c>
      <c r="G16" s="18" t="s">
        <v>279</v>
      </c>
      <c r="H16" s="18" t="s">
        <v>229</v>
      </c>
      <c r="I16" s="15">
        <v>2</v>
      </c>
      <c r="J16" s="15">
        <v>3</v>
      </c>
      <c r="K16" s="23">
        <f t="shared" si="0"/>
        <v>5</v>
      </c>
      <c r="L16" s="19" t="str">
        <f t="shared" si="1"/>
        <v>Riesgo Medio</v>
      </c>
      <c r="M16" s="19"/>
      <c r="N16" s="19" t="s">
        <v>33</v>
      </c>
      <c r="O16" s="18" t="s">
        <v>188</v>
      </c>
      <c r="P16" s="18">
        <v>1</v>
      </c>
      <c r="Q16" s="18">
        <v>1</v>
      </c>
      <c r="R16" s="23">
        <f t="shared" si="2"/>
        <v>2</v>
      </c>
      <c r="S16" s="19" t="str">
        <f t="shared" si="3"/>
        <v>Riesgo Bajo</v>
      </c>
      <c r="T16" s="18" t="s">
        <v>34</v>
      </c>
      <c r="U16" s="18" t="s">
        <v>50</v>
      </c>
      <c r="V16" s="18" t="s">
        <v>280</v>
      </c>
      <c r="W16" s="18" t="s">
        <v>281</v>
      </c>
      <c r="X16" s="18" t="s">
        <v>276</v>
      </c>
      <c r="Y16" s="18" t="s">
        <v>282</v>
      </c>
    </row>
    <row r="17" spans="2:25" ht="213.75" customHeight="1" x14ac:dyDescent="0.3">
      <c r="B17" s="16">
        <v>10</v>
      </c>
      <c r="C17" s="17" t="s">
        <v>70</v>
      </c>
      <c r="D17" s="17" t="s">
        <v>67</v>
      </c>
      <c r="E17" s="17" t="s">
        <v>71</v>
      </c>
      <c r="F17" s="17" t="s">
        <v>41</v>
      </c>
      <c r="G17" s="18" t="s">
        <v>239</v>
      </c>
      <c r="H17" s="18" t="s">
        <v>189</v>
      </c>
      <c r="I17" s="15">
        <v>3</v>
      </c>
      <c r="J17" s="15">
        <v>4</v>
      </c>
      <c r="K17" s="23">
        <f t="shared" si="0"/>
        <v>7</v>
      </c>
      <c r="L17" s="19" t="str">
        <f t="shared" si="1"/>
        <v>Riesgo Alto</v>
      </c>
      <c r="M17" s="19"/>
      <c r="N17" s="19" t="s">
        <v>33</v>
      </c>
      <c r="O17" s="18" t="s">
        <v>252</v>
      </c>
      <c r="P17" s="18">
        <v>1</v>
      </c>
      <c r="Q17" s="18">
        <v>3</v>
      </c>
      <c r="R17" s="23">
        <f t="shared" si="2"/>
        <v>4</v>
      </c>
      <c r="S17" s="19" t="str">
        <f t="shared" si="3"/>
        <v>Riesgo Bajo</v>
      </c>
      <c r="T17" s="18" t="s">
        <v>34</v>
      </c>
      <c r="U17" s="18" t="s">
        <v>50</v>
      </c>
      <c r="V17" s="18" t="s">
        <v>272</v>
      </c>
      <c r="W17" s="18" t="s">
        <v>253</v>
      </c>
      <c r="X17" s="18" t="s">
        <v>254</v>
      </c>
      <c r="Y17" s="18" t="s">
        <v>271</v>
      </c>
    </row>
    <row r="18" spans="2:25" ht="218.4" customHeight="1" x14ac:dyDescent="0.3">
      <c r="B18" s="16">
        <v>11</v>
      </c>
      <c r="C18" s="17" t="s">
        <v>70</v>
      </c>
      <c r="D18" s="17" t="s">
        <v>67</v>
      </c>
      <c r="E18" s="17" t="s">
        <v>71</v>
      </c>
      <c r="F18" s="17" t="s">
        <v>41</v>
      </c>
      <c r="G18" s="18" t="s">
        <v>243</v>
      </c>
      <c r="H18" s="18" t="s">
        <v>226</v>
      </c>
      <c r="I18" s="15">
        <v>2</v>
      </c>
      <c r="J18" s="15">
        <v>4</v>
      </c>
      <c r="K18" s="23">
        <f t="shared" si="0"/>
        <v>6</v>
      </c>
      <c r="L18" s="19" t="str">
        <f t="shared" si="1"/>
        <v>Riesgo Alto</v>
      </c>
      <c r="M18" s="19"/>
      <c r="N18" s="19" t="s">
        <v>33</v>
      </c>
      <c r="O18" s="18" t="s">
        <v>224</v>
      </c>
      <c r="P18" s="18">
        <v>1</v>
      </c>
      <c r="Q18" s="18">
        <v>3</v>
      </c>
      <c r="R18" s="23">
        <f t="shared" si="2"/>
        <v>4</v>
      </c>
      <c r="S18" s="19" t="str">
        <f t="shared" si="3"/>
        <v>Riesgo Bajo</v>
      </c>
      <c r="T18" s="18" t="s">
        <v>34</v>
      </c>
      <c r="U18" s="18" t="s">
        <v>50</v>
      </c>
      <c r="V18" s="18" t="s">
        <v>230</v>
      </c>
      <c r="W18" s="18" t="s">
        <v>73</v>
      </c>
      <c r="X18" s="18" t="s">
        <v>190</v>
      </c>
      <c r="Y18" s="18" t="s">
        <v>271</v>
      </c>
    </row>
    <row r="19" spans="2:25" ht="192" customHeight="1" x14ac:dyDescent="0.3">
      <c r="B19" s="16">
        <v>12</v>
      </c>
      <c r="C19" s="17" t="s">
        <v>38</v>
      </c>
      <c r="D19" s="17" t="s">
        <v>67</v>
      </c>
      <c r="E19" s="17" t="s">
        <v>71</v>
      </c>
      <c r="F19" s="17" t="s">
        <v>41</v>
      </c>
      <c r="G19" s="18" t="s">
        <v>244</v>
      </c>
      <c r="H19" s="18" t="s">
        <v>191</v>
      </c>
      <c r="I19" s="15">
        <v>2</v>
      </c>
      <c r="J19" s="15">
        <v>3</v>
      </c>
      <c r="K19" s="23">
        <f t="shared" si="0"/>
        <v>5</v>
      </c>
      <c r="L19" s="19" t="str">
        <f t="shared" si="1"/>
        <v>Riesgo Medio</v>
      </c>
      <c r="M19" s="19"/>
      <c r="N19" s="19" t="s">
        <v>33</v>
      </c>
      <c r="O19" s="18" t="s">
        <v>231</v>
      </c>
      <c r="P19" s="18">
        <v>1</v>
      </c>
      <c r="Q19" s="18">
        <v>1</v>
      </c>
      <c r="R19" s="23">
        <f t="shared" si="2"/>
        <v>2</v>
      </c>
      <c r="S19" s="19" t="str">
        <f t="shared" si="3"/>
        <v>Riesgo Bajo</v>
      </c>
      <c r="T19" s="18" t="s">
        <v>34</v>
      </c>
      <c r="U19" s="18" t="s">
        <v>50</v>
      </c>
      <c r="V19" s="18" t="s">
        <v>51</v>
      </c>
      <c r="W19" s="18" t="s">
        <v>52</v>
      </c>
      <c r="X19" s="18" t="s">
        <v>193</v>
      </c>
      <c r="Y19" s="18" t="s">
        <v>45</v>
      </c>
    </row>
    <row r="20" spans="2:25" ht="117.75" customHeight="1" x14ac:dyDescent="0.3">
      <c r="B20" s="16">
        <v>13</v>
      </c>
      <c r="C20" s="17" t="s">
        <v>70</v>
      </c>
      <c r="D20" s="17" t="s">
        <v>67</v>
      </c>
      <c r="E20" s="17" t="s">
        <v>71</v>
      </c>
      <c r="F20" s="17" t="s">
        <v>41</v>
      </c>
      <c r="G20" s="18" t="s">
        <v>192</v>
      </c>
      <c r="H20" s="18" t="s">
        <v>269</v>
      </c>
      <c r="I20" s="15">
        <v>2</v>
      </c>
      <c r="J20" s="15">
        <v>4</v>
      </c>
      <c r="K20" s="23">
        <f t="shared" si="0"/>
        <v>6</v>
      </c>
      <c r="L20" s="19" t="str">
        <f t="shared" si="1"/>
        <v>Riesgo Alto</v>
      </c>
      <c r="M20" s="19"/>
      <c r="N20" s="19" t="s">
        <v>33</v>
      </c>
      <c r="O20" s="18" t="s">
        <v>232</v>
      </c>
      <c r="P20" s="18">
        <v>1</v>
      </c>
      <c r="Q20" s="18">
        <v>3</v>
      </c>
      <c r="R20" s="23">
        <f t="shared" si="2"/>
        <v>4</v>
      </c>
      <c r="S20" s="19" t="str">
        <f t="shared" si="3"/>
        <v>Riesgo Bajo</v>
      </c>
      <c r="T20" s="18" t="s">
        <v>34</v>
      </c>
      <c r="U20" s="18" t="s">
        <v>50</v>
      </c>
      <c r="V20" s="18" t="s">
        <v>51</v>
      </c>
      <c r="W20" s="18" t="s">
        <v>52</v>
      </c>
      <c r="X20" s="18" t="s">
        <v>75</v>
      </c>
      <c r="Y20" s="18" t="s">
        <v>76</v>
      </c>
    </row>
    <row r="21" spans="2:25" ht="186" customHeight="1" x14ac:dyDescent="0.3">
      <c r="B21" s="16">
        <v>14</v>
      </c>
      <c r="C21" s="17" t="s">
        <v>70</v>
      </c>
      <c r="D21" s="17" t="s">
        <v>67</v>
      </c>
      <c r="E21" s="17" t="s">
        <v>71</v>
      </c>
      <c r="F21" s="17" t="s">
        <v>41</v>
      </c>
      <c r="G21" s="18" t="s">
        <v>219</v>
      </c>
      <c r="H21" s="18" t="s">
        <v>165</v>
      </c>
      <c r="I21" s="15">
        <v>2</v>
      </c>
      <c r="J21" s="15">
        <v>4</v>
      </c>
      <c r="K21" s="23">
        <f t="shared" si="0"/>
        <v>6</v>
      </c>
      <c r="L21" s="19" t="str">
        <f t="shared" si="1"/>
        <v>Riesgo Alto</v>
      </c>
      <c r="M21" s="18"/>
      <c r="N21" s="19" t="s">
        <v>33</v>
      </c>
      <c r="O21" s="18" t="s">
        <v>213</v>
      </c>
      <c r="P21" s="18">
        <v>2</v>
      </c>
      <c r="Q21" s="18">
        <v>3</v>
      </c>
      <c r="R21" s="23">
        <f t="shared" si="2"/>
        <v>5</v>
      </c>
      <c r="S21" s="19" t="str">
        <f t="shared" si="3"/>
        <v>Riesgo Medio</v>
      </c>
      <c r="T21" s="18" t="s">
        <v>34</v>
      </c>
      <c r="U21" s="18" t="s">
        <v>50</v>
      </c>
      <c r="V21" s="18" t="s">
        <v>51</v>
      </c>
      <c r="W21" s="18" t="s">
        <v>52</v>
      </c>
      <c r="X21" s="18" t="s">
        <v>194</v>
      </c>
      <c r="Y21" s="33" t="s">
        <v>168</v>
      </c>
    </row>
    <row r="22" spans="2:25" ht="123.75" customHeight="1" x14ac:dyDescent="0.3">
      <c r="B22" s="16">
        <v>15</v>
      </c>
      <c r="C22" s="17" t="s">
        <v>70</v>
      </c>
      <c r="D22" s="17" t="s">
        <v>67</v>
      </c>
      <c r="E22" s="17" t="s">
        <v>71</v>
      </c>
      <c r="F22" s="17" t="s">
        <v>41</v>
      </c>
      <c r="G22" s="18" t="s">
        <v>212</v>
      </c>
      <c r="H22" s="18" t="s">
        <v>77</v>
      </c>
      <c r="I22" s="15">
        <v>2</v>
      </c>
      <c r="J22" s="15">
        <v>4</v>
      </c>
      <c r="K22" s="23">
        <f t="shared" si="0"/>
        <v>6</v>
      </c>
      <c r="L22" s="19" t="str">
        <f t="shared" si="1"/>
        <v>Riesgo Alto</v>
      </c>
      <c r="M22" s="18"/>
      <c r="N22" s="19" t="s">
        <v>33</v>
      </c>
      <c r="O22" s="18" t="s">
        <v>274</v>
      </c>
      <c r="P22" s="18">
        <v>2</v>
      </c>
      <c r="Q22" s="18">
        <v>3</v>
      </c>
      <c r="R22" s="23">
        <f t="shared" si="2"/>
        <v>5</v>
      </c>
      <c r="S22" s="19" t="str">
        <f t="shared" si="3"/>
        <v>Riesgo Medio</v>
      </c>
      <c r="T22" s="18" t="s">
        <v>34</v>
      </c>
      <c r="U22" s="18" t="s">
        <v>50</v>
      </c>
      <c r="V22" s="18" t="s">
        <v>51</v>
      </c>
      <c r="W22" s="18" t="s">
        <v>52</v>
      </c>
      <c r="X22" s="18" t="s">
        <v>270</v>
      </c>
      <c r="Y22" s="33" t="s">
        <v>53</v>
      </c>
    </row>
    <row r="23" spans="2:25" ht="102.6" customHeight="1" x14ac:dyDescent="0.3">
      <c r="B23" s="16">
        <v>16</v>
      </c>
      <c r="C23" s="17" t="s">
        <v>70</v>
      </c>
      <c r="D23" s="17" t="s">
        <v>78</v>
      </c>
      <c r="E23" s="17" t="s">
        <v>71</v>
      </c>
      <c r="F23" s="17" t="s">
        <v>41</v>
      </c>
      <c r="G23" s="18" t="s">
        <v>227</v>
      </c>
      <c r="H23" s="18" t="s">
        <v>166</v>
      </c>
      <c r="I23" s="15">
        <v>2</v>
      </c>
      <c r="J23" s="15">
        <v>3</v>
      </c>
      <c r="K23" s="23">
        <f t="shared" si="0"/>
        <v>5</v>
      </c>
      <c r="L23" s="19" t="str">
        <f t="shared" si="1"/>
        <v>Riesgo Medio</v>
      </c>
      <c r="M23" s="19"/>
      <c r="N23" s="19" t="s">
        <v>33</v>
      </c>
      <c r="O23" s="18" t="s">
        <v>214</v>
      </c>
      <c r="P23" s="18">
        <v>1</v>
      </c>
      <c r="Q23" s="18">
        <v>2</v>
      </c>
      <c r="R23" s="23">
        <f t="shared" si="2"/>
        <v>3</v>
      </c>
      <c r="S23" s="19" t="str">
        <f t="shared" si="3"/>
        <v>Riesgo Bajo</v>
      </c>
      <c r="T23" s="18" t="s">
        <v>79</v>
      </c>
      <c r="U23" s="18" t="s">
        <v>50</v>
      </c>
      <c r="V23" s="18" t="s">
        <v>51</v>
      </c>
      <c r="W23" s="18" t="s">
        <v>52</v>
      </c>
      <c r="X23" s="18" t="s">
        <v>195</v>
      </c>
      <c r="Y23" s="33" t="s">
        <v>169</v>
      </c>
    </row>
    <row r="24" spans="2:25" ht="102.6" customHeight="1" x14ac:dyDescent="0.3">
      <c r="B24" s="16">
        <v>17</v>
      </c>
      <c r="C24" s="17" t="s">
        <v>70</v>
      </c>
      <c r="D24" s="17" t="s">
        <v>67</v>
      </c>
      <c r="E24" s="17" t="s">
        <v>71</v>
      </c>
      <c r="F24" s="35" t="s">
        <v>80</v>
      </c>
      <c r="G24" s="18" t="s">
        <v>196</v>
      </c>
      <c r="H24" s="18" t="s">
        <v>81</v>
      </c>
      <c r="I24" s="15">
        <v>2</v>
      </c>
      <c r="J24" s="15">
        <v>3</v>
      </c>
      <c r="K24" s="23">
        <f t="shared" si="0"/>
        <v>5</v>
      </c>
      <c r="L24" s="19" t="str">
        <f t="shared" si="1"/>
        <v>Riesgo Medio</v>
      </c>
      <c r="M24" s="19"/>
      <c r="N24" s="19" t="s">
        <v>33</v>
      </c>
      <c r="O24" s="18" t="s">
        <v>82</v>
      </c>
      <c r="P24" s="18">
        <v>1</v>
      </c>
      <c r="Q24" s="18">
        <v>2</v>
      </c>
      <c r="R24" s="23">
        <f t="shared" si="2"/>
        <v>3</v>
      </c>
      <c r="S24" s="19" t="str">
        <f t="shared" si="3"/>
        <v>Riesgo Bajo</v>
      </c>
      <c r="T24" s="18" t="s">
        <v>34</v>
      </c>
      <c r="U24" s="18" t="s">
        <v>83</v>
      </c>
      <c r="V24" s="18" t="s">
        <v>51</v>
      </c>
      <c r="W24" s="18" t="s">
        <v>52</v>
      </c>
      <c r="X24" s="18" t="s">
        <v>197</v>
      </c>
      <c r="Y24" s="33" t="s">
        <v>84</v>
      </c>
    </row>
    <row r="25" spans="2:25" ht="123.75" customHeight="1" x14ac:dyDescent="0.3">
      <c r="B25" s="16">
        <v>18</v>
      </c>
      <c r="C25" s="17" t="s">
        <v>27</v>
      </c>
      <c r="D25" s="17" t="s">
        <v>67</v>
      </c>
      <c r="E25" s="17" t="s">
        <v>71</v>
      </c>
      <c r="F25" s="35" t="s">
        <v>85</v>
      </c>
      <c r="G25" s="18" t="s">
        <v>217</v>
      </c>
      <c r="H25" s="18" t="s">
        <v>86</v>
      </c>
      <c r="I25" s="15">
        <v>2</v>
      </c>
      <c r="J25" s="15">
        <v>3</v>
      </c>
      <c r="K25" s="23">
        <f t="shared" si="0"/>
        <v>5</v>
      </c>
      <c r="L25" s="19" t="str">
        <f t="shared" si="1"/>
        <v>Riesgo Medio</v>
      </c>
      <c r="M25" s="19"/>
      <c r="N25" s="19" t="s">
        <v>33</v>
      </c>
      <c r="O25" s="18" t="s">
        <v>198</v>
      </c>
      <c r="P25" s="18">
        <v>1</v>
      </c>
      <c r="Q25" s="18">
        <v>2</v>
      </c>
      <c r="R25" s="23">
        <f t="shared" si="2"/>
        <v>3</v>
      </c>
      <c r="S25" s="19" t="str">
        <f t="shared" si="3"/>
        <v>Riesgo Bajo</v>
      </c>
      <c r="T25" s="18" t="s">
        <v>87</v>
      </c>
      <c r="U25" s="18" t="s">
        <v>50</v>
      </c>
      <c r="V25" s="18" t="s">
        <v>51</v>
      </c>
      <c r="W25" s="18" t="s">
        <v>52</v>
      </c>
      <c r="X25" s="18" t="s">
        <v>245</v>
      </c>
      <c r="Y25" s="18" t="s">
        <v>88</v>
      </c>
    </row>
    <row r="26" spans="2:25" ht="100.2" customHeight="1" x14ac:dyDescent="0.3">
      <c r="B26" s="16">
        <v>19</v>
      </c>
      <c r="C26" s="17" t="s">
        <v>38</v>
      </c>
      <c r="D26" s="17" t="s">
        <v>39</v>
      </c>
      <c r="E26" s="17" t="s">
        <v>71</v>
      </c>
      <c r="F26" s="17" t="s">
        <v>41</v>
      </c>
      <c r="G26" s="18" t="s">
        <v>199</v>
      </c>
      <c r="H26" s="18" t="s">
        <v>256</v>
      </c>
      <c r="I26" s="15">
        <v>2</v>
      </c>
      <c r="J26" s="15">
        <v>2</v>
      </c>
      <c r="K26" s="23">
        <f t="shared" si="0"/>
        <v>4</v>
      </c>
      <c r="L26" s="19" t="str">
        <f t="shared" si="1"/>
        <v>Riesgo Bajo</v>
      </c>
      <c r="M26" s="19"/>
      <c r="N26" s="19" t="s">
        <v>33</v>
      </c>
      <c r="O26" s="18" t="s">
        <v>255</v>
      </c>
      <c r="P26" s="18">
        <v>1</v>
      </c>
      <c r="Q26" s="18">
        <v>1</v>
      </c>
      <c r="R26" s="23">
        <f t="shared" si="2"/>
        <v>2</v>
      </c>
      <c r="S26" s="19" t="str">
        <f t="shared" si="3"/>
        <v>Riesgo Bajo</v>
      </c>
      <c r="T26" s="18" t="s">
        <v>34</v>
      </c>
      <c r="U26" s="18" t="s">
        <v>50</v>
      </c>
      <c r="V26" s="18" t="s">
        <v>89</v>
      </c>
      <c r="W26" s="18" t="s">
        <v>90</v>
      </c>
      <c r="X26" s="18" t="s">
        <v>91</v>
      </c>
      <c r="Y26" s="18" t="s">
        <v>53</v>
      </c>
    </row>
    <row r="27" spans="2:25" ht="136.5" customHeight="1" x14ac:dyDescent="0.3">
      <c r="B27" s="16">
        <v>20</v>
      </c>
      <c r="C27" s="17" t="s">
        <v>38</v>
      </c>
      <c r="D27" s="17" t="s">
        <v>39</v>
      </c>
      <c r="E27" s="17" t="s">
        <v>71</v>
      </c>
      <c r="F27" s="17" t="s">
        <v>41</v>
      </c>
      <c r="G27" s="18" t="s">
        <v>200</v>
      </c>
      <c r="H27" s="18" t="s">
        <v>201</v>
      </c>
      <c r="I27" s="15">
        <v>3</v>
      </c>
      <c r="J27" s="15">
        <v>2</v>
      </c>
      <c r="K27" s="23">
        <f t="shared" si="0"/>
        <v>5</v>
      </c>
      <c r="L27" s="19" t="str">
        <f t="shared" si="1"/>
        <v>Riesgo Medio</v>
      </c>
      <c r="M27" s="19"/>
      <c r="N27" s="19" t="s">
        <v>33</v>
      </c>
      <c r="O27" s="18" t="s">
        <v>173</v>
      </c>
      <c r="P27" s="18">
        <v>2</v>
      </c>
      <c r="Q27" s="18">
        <v>2</v>
      </c>
      <c r="R27" s="23">
        <f t="shared" si="2"/>
        <v>4</v>
      </c>
      <c r="S27" s="19" t="str">
        <f t="shared" si="3"/>
        <v>Riesgo Bajo</v>
      </c>
      <c r="T27" s="18" t="s">
        <v>34</v>
      </c>
      <c r="U27" s="18" t="s">
        <v>50</v>
      </c>
      <c r="V27" s="18" t="s">
        <v>92</v>
      </c>
      <c r="W27" s="18" t="s">
        <v>93</v>
      </c>
      <c r="X27" s="18" t="s">
        <v>202</v>
      </c>
      <c r="Y27" s="18" t="s">
        <v>94</v>
      </c>
    </row>
    <row r="28" spans="2:25" ht="146.25" customHeight="1" x14ac:dyDescent="0.3">
      <c r="B28" s="16">
        <v>21</v>
      </c>
      <c r="C28" s="17" t="s">
        <v>27</v>
      </c>
      <c r="D28" s="17" t="s">
        <v>67</v>
      </c>
      <c r="E28" s="17" t="s">
        <v>71</v>
      </c>
      <c r="F28" s="17" t="s">
        <v>41</v>
      </c>
      <c r="G28" s="18" t="s">
        <v>242</v>
      </c>
      <c r="H28" s="18" t="s">
        <v>216</v>
      </c>
      <c r="I28" s="15">
        <v>2</v>
      </c>
      <c r="J28" s="15">
        <v>3</v>
      </c>
      <c r="K28" s="23">
        <f t="shared" si="0"/>
        <v>5</v>
      </c>
      <c r="L28" s="19" t="str">
        <f t="shared" si="1"/>
        <v>Riesgo Medio</v>
      </c>
      <c r="M28" s="19"/>
      <c r="N28" s="19" t="s">
        <v>33</v>
      </c>
      <c r="O28" s="18" t="s">
        <v>203</v>
      </c>
      <c r="P28" s="18">
        <v>1</v>
      </c>
      <c r="Q28" s="18">
        <v>2</v>
      </c>
      <c r="R28" s="23">
        <f t="shared" si="2"/>
        <v>3</v>
      </c>
      <c r="S28" s="19" t="str">
        <f t="shared" si="3"/>
        <v>Riesgo Bajo</v>
      </c>
      <c r="T28" s="18" t="s">
        <v>34</v>
      </c>
      <c r="U28" s="18" t="s">
        <v>50</v>
      </c>
      <c r="V28" s="18" t="s">
        <v>95</v>
      </c>
      <c r="W28" s="18" t="s">
        <v>96</v>
      </c>
      <c r="X28" s="18" t="s">
        <v>238</v>
      </c>
      <c r="Y28" s="18" t="s">
        <v>204</v>
      </c>
    </row>
    <row r="29" spans="2:25" ht="85.2" customHeight="1" x14ac:dyDescent="0.3">
      <c r="B29" s="16">
        <v>22</v>
      </c>
      <c r="C29" s="17" t="s">
        <v>27</v>
      </c>
      <c r="D29" s="17" t="s">
        <v>39</v>
      </c>
      <c r="E29" s="17" t="s">
        <v>71</v>
      </c>
      <c r="F29" s="17" t="s">
        <v>41</v>
      </c>
      <c r="G29" s="18" t="s">
        <v>205</v>
      </c>
      <c r="H29" s="18" t="s">
        <v>240</v>
      </c>
      <c r="I29" s="15">
        <v>3</v>
      </c>
      <c r="J29" s="15">
        <v>4</v>
      </c>
      <c r="K29" s="23">
        <f t="shared" si="0"/>
        <v>7</v>
      </c>
      <c r="L29" s="19" t="str">
        <f t="shared" si="1"/>
        <v>Riesgo Alto</v>
      </c>
      <c r="M29" s="19"/>
      <c r="N29" s="19" t="s">
        <v>33</v>
      </c>
      <c r="O29" s="18" t="s">
        <v>206</v>
      </c>
      <c r="P29" s="18">
        <v>2</v>
      </c>
      <c r="Q29" s="18">
        <v>3</v>
      </c>
      <c r="R29" s="23">
        <f t="shared" si="2"/>
        <v>5</v>
      </c>
      <c r="S29" s="19" t="str">
        <f t="shared" si="3"/>
        <v>Riesgo Medio</v>
      </c>
      <c r="T29" s="18" t="s">
        <v>34</v>
      </c>
      <c r="U29" s="18" t="s">
        <v>97</v>
      </c>
      <c r="V29" s="18" t="s">
        <v>89</v>
      </c>
      <c r="W29" s="18" t="s">
        <v>90</v>
      </c>
      <c r="X29" s="18" t="s">
        <v>171</v>
      </c>
      <c r="Y29" s="18" t="s">
        <v>98</v>
      </c>
    </row>
    <row r="30" spans="2:25" ht="96.6" customHeight="1" x14ac:dyDescent="0.3">
      <c r="B30" s="16">
        <v>23</v>
      </c>
      <c r="C30" s="17" t="s">
        <v>38</v>
      </c>
      <c r="D30" s="17" t="s">
        <v>39</v>
      </c>
      <c r="E30" s="17" t="s">
        <v>71</v>
      </c>
      <c r="F30" s="17" t="s">
        <v>99</v>
      </c>
      <c r="G30" s="18" t="s">
        <v>257</v>
      </c>
      <c r="H30" s="18" t="s">
        <v>100</v>
      </c>
      <c r="I30" s="15">
        <v>2</v>
      </c>
      <c r="J30" s="15">
        <v>3</v>
      </c>
      <c r="K30" s="23">
        <f t="shared" si="0"/>
        <v>5</v>
      </c>
      <c r="L30" s="19" t="str">
        <f t="shared" si="1"/>
        <v>Riesgo Medio</v>
      </c>
      <c r="M30" s="19" t="s">
        <v>33</v>
      </c>
      <c r="N30" s="19"/>
      <c r="O30" s="18" t="s">
        <v>207</v>
      </c>
      <c r="P30" s="18">
        <v>1</v>
      </c>
      <c r="Q30" s="18">
        <v>2</v>
      </c>
      <c r="R30" s="23">
        <f t="shared" si="2"/>
        <v>3</v>
      </c>
      <c r="S30" s="19" t="str">
        <f t="shared" si="3"/>
        <v>Riesgo Bajo</v>
      </c>
      <c r="T30" s="18" t="s">
        <v>49</v>
      </c>
      <c r="U30" s="18" t="s">
        <v>56</v>
      </c>
      <c r="V30" s="18" t="s">
        <v>101</v>
      </c>
      <c r="W30" s="18" t="s">
        <v>52</v>
      </c>
      <c r="X30" s="18" t="s">
        <v>102</v>
      </c>
      <c r="Y30" s="18" t="s">
        <v>53</v>
      </c>
    </row>
    <row r="31" spans="2:25" ht="90.75" customHeight="1" x14ac:dyDescent="0.3">
      <c r="B31" s="16">
        <v>24</v>
      </c>
      <c r="C31" s="17" t="s">
        <v>38</v>
      </c>
      <c r="D31" s="17" t="s">
        <v>39</v>
      </c>
      <c r="E31" s="17" t="s">
        <v>71</v>
      </c>
      <c r="F31" s="17" t="s">
        <v>103</v>
      </c>
      <c r="G31" s="18" t="s">
        <v>208</v>
      </c>
      <c r="H31" s="18" t="s">
        <v>105</v>
      </c>
      <c r="I31" s="15">
        <v>3</v>
      </c>
      <c r="J31" s="15">
        <v>3</v>
      </c>
      <c r="K31" s="23">
        <f t="shared" si="0"/>
        <v>6</v>
      </c>
      <c r="L31" s="19" t="str">
        <f t="shared" si="1"/>
        <v>Riesgo Alto</v>
      </c>
      <c r="M31" s="14"/>
      <c r="N31" s="19" t="s">
        <v>33</v>
      </c>
      <c r="O31" s="18" t="s">
        <v>106</v>
      </c>
      <c r="P31" s="18">
        <v>2</v>
      </c>
      <c r="Q31" s="18">
        <v>2</v>
      </c>
      <c r="R31" s="23">
        <f t="shared" si="2"/>
        <v>4</v>
      </c>
      <c r="S31" s="19" t="str">
        <f t="shared" si="3"/>
        <v>Riesgo Bajo</v>
      </c>
      <c r="T31" s="18" t="s">
        <v>34</v>
      </c>
      <c r="U31" s="18" t="s">
        <v>50</v>
      </c>
      <c r="V31" s="18" t="s">
        <v>107</v>
      </c>
      <c r="W31" s="18" t="s">
        <v>104</v>
      </c>
      <c r="X31" s="18" t="s">
        <v>108</v>
      </c>
      <c r="Y31" s="18" t="s">
        <v>74</v>
      </c>
    </row>
    <row r="32" spans="2:25" s="30" customFormat="1" ht="170.4" customHeight="1" x14ac:dyDescent="0.3">
      <c r="B32" s="16">
        <v>25</v>
      </c>
      <c r="C32" s="24" t="s">
        <v>38</v>
      </c>
      <c r="D32" s="17" t="s">
        <v>39</v>
      </c>
      <c r="E32" s="17" t="s">
        <v>71</v>
      </c>
      <c r="F32" s="35" t="s">
        <v>109</v>
      </c>
      <c r="G32" s="26" t="s">
        <v>209</v>
      </c>
      <c r="H32" s="26" t="s">
        <v>110</v>
      </c>
      <c r="I32" s="27">
        <v>3</v>
      </c>
      <c r="J32" s="27">
        <v>3</v>
      </c>
      <c r="K32" s="28">
        <f t="shared" si="0"/>
        <v>6</v>
      </c>
      <c r="L32" s="29" t="str">
        <f t="shared" si="1"/>
        <v>Riesgo Alto</v>
      </c>
      <c r="M32" s="29" t="s">
        <v>33</v>
      </c>
      <c r="N32" s="29" t="s">
        <v>33</v>
      </c>
      <c r="O32" s="26" t="s">
        <v>241</v>
      </c>
      <c r="P32" s="26">
        <v>2</v>
      </c>
      <c r="Q32" s="26">
        <v>2</v>
      </c>
      <c r="R32" s="28">
        <f t="shared" si="2"/>
        <v>4</v>
      </c>
      <c r="S32" s="29" t="str">
        <f t="shared" si="3"/>
        <v>Riesgo Bajo</v>
      </c>
      <c r="T32" s="26" t="s">
        <v>34</v>
      </c>
      <c r="U32" s="26" t="s">
        <v>61</v>
      </c>
      <c r="V32" s="26" t="s">
        <v>111</v>
      </c>
      <c r="W32" s="26" t="s">
        <v>90</v>
      </c>
      <c r="X32" s="26" t="s">
        <v>112</v>
      </c>
      <c r="Y32" s="26" t="s">
        <v>66</v>
      </c>
    </row>
    <row r="33" spans="2:25" s="30" customFormat="1" ht="109.2" x14ac:dyDescent="0.3">
      <c r="B33" s="16">
        <v>26</v>
      </c>
      <c r="C33" s="24" t="s">
        <v>38</v>
      </c>
      <c r="D33" s="17" t="s">
        <v>39</v>
      </c>
      <c r="E33" s="17" t="s">
        <v>71</v>
      </c>
      <c r="F33" s="35" t="s">
        <v>113</v>
      </c>
      <c r="G33" s="26" t="s">
        <v>228</v>
      </c>
      <c r="H33" s="26" t="s">
        <v>220</v>
      </c>
      <c r="I33" s="27">
        <v>3</v>
      </c>
      <c r="J33" s="27">
        <v>3</v>
      </c>
      <c r="K33" s="28">
        <f t="shared" si="0"/>
        <v>6</v>
      </c>
      <c r="L33" s="29" t="str">
        <f t="shared" si="1"/>
        <v>Riesgo Alto</v>
      </c>
      <c r="M33" s="29" t="s">
        <v>33</v>
      </c>
      <c r="N33" s="25" t="s">
        <v>33</v>
      </c>
      <c r="O33" s="26" t="s">
        <v>233</v>
      </c>
      <c r="P33" s="26">
        <v>2</v>
      </c>
      <c r="Q33" s="26">
        <v>3</v>
      </c>
      <c r="R33" s="28">
        <f t="shared" si="2"/>
        <v>5</v>
      </c>
      <c r="S33" s="29" t="str">
        <f t="shared" si="3"/>
        <v>Riesgo Medio</v>
      </c>
      <c r="T33" s="26" t="s">
        <v>34</v>
      </c>
      <c r="U33" s="26" t="s">
        <v>61</v>
      </c>
      <c r="V33" s="26" t="s">
        <v>114</v>
      </c>
      <c r="W33" s="26" t="s">
        <v>90</v>
      </c>
      <c r="X33" s="26" t="s">
        <v>115</v>
      </c>
      <c r="Y33" s="26" t="s">
        <v>116</v>
      </c>
    </row>
    <row r="34" spans="2:25" s="30" customFormat="1" ht="132.75" customHeight="1" x14ac:dyDescent="0.3">
      <c r="B34" s="16">
        <v>27</v>
      </c>
      <c r="C34" s="24" t="s">
        <v>38</v>
      </c>
      <c r="D34" s="17" t="s">
        <v>39</v>
      </c>
      <c r="E34" s="17" t="s">
        <v>71</v>
      </c>
      <c r="F34" s="17" t="s">
        <v>117</v>
      </c>
      <c r="G34" s="26" t="s">
        <v>258</v>
      </c>
      <c r="H34" s="26" t="s">
        <v>118</v>
      </c>
      <c r="I34" s="27">
        <v>2</v>
      </c>
      <c r="J34" s="27">
        <v>3</v>
      </c>
      <c r="K34" s="28">
        <f t="shared" si="0"/>
        <v>5</v>
      </c>
      <c r="L34" s="29" t="str">
        <f t="shared" si="1"/>
        <v>Riesgo Medio</v>
      </c>
      <c r="M34" s="29"/>
      <c r="N34" s="29" t="s">
        <v>33</v>
      </c>
      <c r="O34" s="26" t="s">
        <v>119</v>
      </c>
      <c r="P34" s="26">
        <v>2</v>
      </c>
      <c r="Q34" s="26">
        <v>2</v>
      </c>
      <c r="R34" s="28">
        <f t="shared" si="2"/>
        <v>4</v>
      </c>
      <c r="S34" s="29" t="str">
        <f t="shared" si="3"/>
        <v>Riesgo Bajo</v>
      </c>
      <c r="T34" s="26" t="s">
        <v>34</v>
      </c>
      <c r="U34" s="26" t="s">
        <v>170</v>
      </c>
      <c r="V34" s="26" t="s">
        <v>107</v>
      </c>
      <c r="W34" s="26" t="s">
        <v>104</v>
      </c>
      <c r="X34" s="26" t="s">
        <v>120</v>
      </c>
      <c r="Y34" s="26" t="s">
        <v>121</v>
      </c>
    </row>
    <row r="35" spans="2:25" s="30" customFormat="1" ht="123" customHeight="1" x14ac:dyDescent="0.3">
      <c r="B35" s="16">
        <v>28</v>
      </c>
      <c r="C35" s="24" t="s">
        <v>38</v>
      </c>
      <c r="D35" s="17" t="s">
        <v>39</v>
      </c>
      <c r="E35" s="17" t="s">
        <v>71</v>
      </c>
      <c r="F35" s="17" t="s">
        <v>117</v>
      </c>
      <c r="G35" s="26" t="s">
        <v>225</v>
      </c>
      <c r="H35" s="26" t="s">
        <v>237</v>
      </c>
      <c r="I35" s="27">
        <v>3</v>
      </c>
      <c r="J35" s="27">
        <v>3</v>
      </c>
      <c r="K35" s="28">
        <f t="shared" si="0"/>
        <v>6</v>
      </c>
      <c r="L35" s="29" t="str">
        <f t="shared" si="1"/>
        <v>Riesgo Alto</v>
      </c>
      <c r="M35" s="29" t="s">
        <v>33</v>
      </c>
      <c r="N35" s="29" t="s">
        <v>33</v>
      </c>
      <c r="O35" s="26" t="s">
        <v>221</v>
      </c>
      <c r="P35" s="26">
        <v>3</v>
      </c>
      <c r="Q35" s="26">
        <v>2</v>
      </c>
      <c r="R35" s="28">
        <f t="shared" si="2"/>
        <v>5</v>
      </c>
      <c r="S35" s="29" t="str">
        <f t="shared" si="3"/>
        <v>Riesgo Medio</v>
      </c>
      <c r="T35" s="26" t="s">
        <v>34</v>
      </c>
      <c r="U35" s="26" t="s">
        <v>61</v>
      </c>
      <c r="V35" s="26" t="s">
        <v>122</v>
      </c>
      <c r="W35" s="26" t="s">
        <v>90</v>
      </c>
      <c r="X35" s="26" t="s">
        <v>222</v>
      </c>
      <c r="Y35" s="26" t="s">
        <v>45</v>
      </c>
    </row>
    <row r="36" spans="2:25" s="30" customFormat="1" ht="106.2" x14ac:dyDescent="0.3">
      <c r="B36" s="16">
        <v>29</v>
      </c>
      <c r="C36" s="24" t="s">
        <v>38</v>
      </c>
      <c r="D36" s="17" t="s">
        <v>39</v>
      </c>
      <c r="E36" s="17" t="s">
        <v>71</v>
      </c>
      <c r="F36" s="17" t="s">
        <v>123</v>
      </c>
      <c r="G36" s="26" t="s">
        <v>210</v>
      </c>
      <c r="H36" s="26" t="s">
        <v>124</v>
      </c>
      <c r="I36" s="27">
        <v>2</v>
      </c>
      <c r="J36" s="27">
        <v>2</v>
      </c>
      <c r="K36" s="28">
        <f t="shared" si="0"/>
        <v>4</v>
      </c>
      <c r="L36" s="29" t="str">
        <f t="shared" si="1"/>
        <v>Riesgo Bajo</v>
      </c>
      <c r="M36" s="29" t="s">
        <v>33</v>
      </c>
      <c r="N36" s="29" t="s">
        <v>33</v>
      </c>
      <c r="O36" s="26" t="s">
        <v>125</v>
      </c>
      <c r="P36" s="26">
        <v>1</v>
      </c>
      <c r="Q36" s="26">
        <v>1</v>
      </c>
      <c r="R36" s="28">
        <f t="shared" si="2"/>
        <v>2</v>
      </c>
      <c r="S36" s="29" t="str">
        <f t="shared" si="3"/>
        <v>Riesgo Bajo</v>
      </c>
      <c r="T36" s="26" t="s">
        <v>34</v>
      </c>
      <c r="U36" s="26" t="s">
        <v>61</v>
      </c>
      <c r="V36" s="26" t="s">
        <v>107</v>
      </c>
      <c r="W36" s="26" t="s">
        <v>104</v>
      </c>
      <c r="X36" s="26" t="s">
        <v>126</v>
      </c>
      <c r="Y36" s="26" t="s">
        <v>94</v>
      </c>
    </row>
    <row r="37" spans="2:25" ht="86.4" x14ac:dyDescent="0.3">
      <c r="B37" s="16">
        <v>30</v>
      </c>
      <c r="C37" s="17" t="s">
        <v>38</v>
      </c>
      <c r="D37" s="17" t="s">
        <v>67</v>
      </c>
      <c r="E37" s="17" t="s">
        <v>71</v>
      </c>
      <c r="F37" s="35" t="s">
        <v>127</v>
      </c>
      <c r="G37" s="18" t="s">
        <v>211</v>
      </c>
      <c r="H37" s="18" t="s">
        <v>128</v>
      </c>
      <c r="I37" s="15">
        <v>2</v>
      </c>
      <c r="J37" s="15">
        <v>2</v>
      </c>
      <c r="K37" s="23">
        <f t="shared" si="0"/>
        <v>4</v>
      </c>
      <c r="L37" s="19" t="str">
        <f t="shared" si="1"/>
        <v>Riesgo Bajo</v>
      </c>
      <c r="M37" s="19"/>
      <c r="N37" s="19" t="s">
        <v>33</v>
      </c>
      <c r="O37" s="18" t="s">
        <v>129</v>
      </c>
      <c r="P37" s="18">
        <v>1</v>
      </c>
      <c r="Q37" s="18">
        <v>1</v>
      </c>
      <c r="R37" s="23">
        <f t="shared" si="2"/>
        <v>2</v>
      </c>
      <c r="S37" s="19" t="str">
        <f t="shared" si="3"/>
        <v>Riesgo Bajo</v>
      </c>
      <c r="T37" s="18" t="s">
        <v>34</v>
      </c>
      <c r="U37" s="18" t="s">
        <v>170</v>
      </c>
      <c r="V37" s="22" t="s">
        <v>89</v>
      </c>
      <c r="W37" s="18" t="s">
        <v>104</v>
      </c>
      <c r="X37" s="21" t="s">
        <v>130</v>
      </c>
      <c r="Y37" s="18" t="s">
        <v>94</v>
      </c>
    </row>
    <row r="38" spans="2:25" s="30" customFormat="1" ht="77.400000000000006" customHeight="1" x14ac:dyDescent="0.3">
      <c r="B38" s="16">
        <v>31</v>
      </c>
      <c r="C38" s="24" t="s">
        <v>38</v>
      </c>
      <c r="D38" s="35" t="s">
        <v>39</v>
      </c>
      <c r="E38" s="17" t="s">
        <v>71</v>
      </c>
      <c r="F38" s="35" t="s">
        <v>127</v>
      </c>
      <c r="G38" s="26" t="s">
        <v>223</v>
      </c>
      <c r="H38" s="26" t="s">
        <v>131</v>
      </c>
      <c r="I38" s="27">
        <v>2</v>
      </c>
      <c r="J38" s="27">
        <v>3</v>
      </c>
      <c r="K38" s="28">
        <f t="shared" si="0"/>
        <v>5</v>
      </c>
      <c r="L38" s="29" t="str">
        <f t="shared" si="1"/>
        <v>Riesgo Medio</v>
      </c>
      <c r="M38" s="31"/>
      <c r="N38" s="29" t="s">
        <v>33</v>
      </c>
      <c r="O38" s="26" t="s">
        <v>132</v>
      </c>
      <c r="P38" s="26">
        <v>1</v>
      </c>
      <c r="Q38" s="26">
        <v>2</v>
      </c>
      <c r="R38" s="28">
        <f t="shared" si="2"/>
        <v>3</v>
      </c>
      <c r="S38" s="29" t="str">
        <f t="shared" si="3"/>
        <v>Riesgo Bajo</v>
      </c>
      <c r="T38" s="32" t="str">
        <f>IF(R38&lt;=2,"NO",IF(R38&lt;=4,"NO",IF(R38&lt;=5,"SI")))</f>
        <v>NO</v>
      </c>
      <c r="U38" s="26" t="s">
        <v>170</v>
      </c>
      <c r="V38" s="26" t="s">
        <v>92</v>
      </c>
      <c r="W38" s="26" t="s">
        <v>133</v>
      </c>
      <c r="X38" s="26" t="s">
        <v>134</v>
      </c>
      <c r="Y38" s="26" t="s">
        <v>45</v>
      </c>
    </row>
    <row r="39" spans="2:25" s="30" customFormat="1" ht="100.8" x14ac:dyDescent="0.3">
      <c r="B39" s="16">
        <v>32</v>
      </c>
      <c r="C39" s="24" t="s">
        <v>27</v>
      </c>
      <c r="D39" s="17" t="s">
        <v>39</v>
      </c>
      <c r="E39" s="17" t="s">
        <v>71</v>
      </c>
      <c r="F39" s="17" t="s">
        <v>127</v>
      </c>
      <c r="G39" s="26" t="s">
        <v>234</v>
      </c>
      <c r="H39" s="26" t="s">
        <v>235</v>
      </c>
      <c r="I39" s="27">
        <v>2</v>
      </c>
      <c r="J39" s="27">
        <v>3</v>
      </c>
      <c r="K39" s="28">
        <f t="shared" si="0"/>
        <v>5</v>
      </c>
      <c r="L39" s="29" t="str">
        <f t="shared" si="1"/>
        <v>Riesgo Medio</v>
      </c>
      <c r="M39" s="29"/>
      <c r="N39" s="29" t="s">
        <v>33</v>
      </c>
      <c r="O39" s="26" t="s">
        <v>236</v>
      </c>
      <c r="P39" s="26">
        <v>1</v>
      </c>
      <c r="Q39" s="26">
        <v>2</v>
      </c>
      <c r="R39" s="28">
        <f t="shared" si="2"/>
        <v>3</v>
      </c>
      <c r="S39" s="29" t="str">
        <f t="shared" si="3"/>
        <v>Riesgo Bajo</v>
      </c>
      <c r="T39" s="26" t="s">
        <v>34</v>
      </c>
      <c r="U39" s="26" t="s">
        <v>170</v>
      </c>
      <c r="V39" s="26" t="s">
        <v>92</v>
      </c>
      <c r="W39" s="26" t="s">
        <v>135</v>
      </c>
      <c r="X39" s="26" t="s">
        <v>172</v>
      </c>
      <c r="Y39" s="26" t="s">
        <v>94</v>
      </c>
    </row>
    <row r="40" spans="2:25" ht="100.8" x14ac:dyDescent="0.3">
      <c r="B40" s="16">
        <v>33</v>
      </c>
      <c r="C40" s="17" t="s">
        <v>27</v>
      </c>
      <c r="D40" s="17" t="s">
        <v>39</v>
      </c>
      <c r="E40" s="17" t="s">
        <v>71</v>
      </c>
      <c r="F40" s="17" t="s">
        <v>259</v>
      </c>
      <c r="G40" s="18" t="s">
        <v>260</v>
      </c>
      <c r="H40" s="18" t="s">
        <v>261</v>
      </c>
      <c r="I40" s="27">
        <v>2</v>
      </c>
      <c r="J40" s="27">
        <v>4</v>
      </c>
      <c r="K40" s="28">
        <f t="shared" si="0"/>
        <v>6</v>
      </c>
      <c r="L40" s="29" t="str">
        <f t="shared" si="1"/>
        <v>Riesgo Alto</v>
      </c>
      <c r="M40" s="19"/>
      <c r="N40" s="19" t="s">
        <v>33</v>
      </c>
      <c r="O40" s="18" t="s">
        <v>262</v>
      </c>
      <c r="P40" s="26">
        <v>2</v>
      </c>
      <c r="Q40" s="26">
        <v>3</v>
      </c>
      <c r="R40" s="28">
        <f t="shared" si="2"/>
        <v>5</v>
      </c>
      <c r="S40" s="29" t="str">
        <f t="shared" si="3"/>
        <v>Riesgo Medio</v>
      </c>
      <c r="T40" s="18" t="s">
        <v>34</v>
      </c>
      <c r="U40" s="18" t="s">
        <v>170</v>
      </c>
      <c r="V40" s="18" t="s">
        <v>92</v>
      </c>
      <c r="W40" s="18" t="s">
        <v>135</v>
      </c>
      <c r="X40" s="18" t="s">
        <v>267</v>
      </c>
      <c r="Y40" s="18" t="s">
        <v>94</v>
      </c>
    </row>
    <row r="41" spans="2:25" ht="76.2" customHeight="1" x14ac:dyDescent="0.3">
      <c r="B41" s="16">
        <v>34</v>
      </c>
      <c r="C41" s="17" t="s">
        <v>27</v>
      </c>
      <c r="D41" s="17" t="s">
        <v>39</v>
      </c>
      <c r="E41" s="17" t="s">
        <v>71</v>
      </c>
      <c r="F41" s="17" t="s">
        <v>263</v>
      </c>
      <c r="G41" s="18" t="s">
        <v>264</v>
      </c>
      <c r="H41" s="18" t="s">
        <v>265</v>
      </c>
      <c r="I41" s="27">
        <v>3</v>
      </c>
      <c r="J41" s="27">
        <v>3</v>
      </c>
      <c r="K41" s="28">
        <f t="shared" si="0"/>
        <v>6</v>
      </c>
      <c r="L41" s="29" t="str">
        <f t="shared" si="1"/>
        <v>Riesgo Alto</v>
      </c>
      <c r="M41" s="19"/>
      <c r="N41" s="19" t="s">
        <v>33</v>
      </c>
      <c r="O41" s="18" t="s">
        <v>266</v>
      </c>
      <c r="P41" s="26">
        <v>2</v>
      </c>
      <c r="Q41" s="26">
        <v>2</v>
      </c>
      <c r="R41" s="28">
        <f t="shared" si="2"/>
        <v>4</v>
      </c>
      <c r="S41" s="29" t="str">
        <f t="shared" si="3"/>
        <v>Riesgo Bajo</v>
      </c>
      <c r="T41" s="18" t="s">
        <v>34</v>
      </c>
      <c r="U41" s="18" t="s">
        <v>170</v>
      </c>
      <c r="V41" s="18" t="s">
        <v>92</v>
      </c>
      <c r="W41" s="18" t="s">
        <v>135</v>
      </c>
      <c r="X41" s="18" t="s">
        <v>268</v>
      </c>
      <c r="Y41" s="18" t="s">
        <v>94</v>
      </c>
    </row>
  </sheetData>
  <mergeCells count="23">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 ref="X4:Y5"/>
    <mergeCell ref="O4:O6"/>
    <mergeCell ref="P4:S5"/>
    <mergeCell ref="T4:T6"/>
    <mergeCell ref="U4:U6"/>
    <mergeCell ref="V4:V6"/>
    <mergeCell ref="W4:W6"/>
  </mergeCells>
  <dataValidations count="1">
    <dataValidation type="list" allowBlank="1" showInputMessage="1" showErrorMessage="1" sqref="D38:E41" xr:uid="{26625B61-B01F-4BD1-914E-57142BEEDE0F}"/>
  </dataValidations>
  <pageMargins left="0.39370078740157483" right="0.39370078740157483" top="0.39370078740157483" bottom="0.39370078740157483" header="0" footer="0"/>
  <pageSetup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B1" sqref="B1:C20"/>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70" t="s">
        <v>136</v>
      </c>
      <c r="C1" s="71"/>
      <c r="D1" s="4"/>
      <c r="E1" s="70" t="s">
        <v>137</v>
      </c>
      <c r="F1" s="71"/>
    </row>
    <row r="2" spans="2:7" ht="15.6" x14ac:dyDescent="0.3">
      <c r="B2" s="4"/>
      <c r="C2" s="4"/>
      <c r="D2" s="4"/>
      <c r="E2" s="1"/>
      <c r="F2" s="5"/>
    </row>
    <row r="3" spans="2:7" ht="31.2" x14ac:dyDescent="0.3">
      <c r="B3" s="6" t="s">
        <v>24</v>
      </c>
      <c r="C3" s="6" t="s">
        <v>23</v>
      </c>
      <c r="D3" s="4"/>
      <c r="E3" s="6" t="s">
        <v>138</v>
      </c>
      <c r="F3" s="3" t="s">
        <v>24</v>
      </c>
      <c r="G3" s="2"/>
    </row>
    <row r="4" spans="2:7" ht="15.6" x14ac:dyDescent="0.3">
      <c r="B4" s="4"/>
      <c r="C4" s="4"/>
      <c r="D4" s="4"/>
      <c r="E4" s="1"/>
      <c r="F4" s="5"/>
      <c r="G4" s="2"/>
    </row>
    <row r="5" spans="2:7" ht="16.8" x14ac:dyDescent="0.3">
      <c r="B5" s="6" t="s">
        <v>139</v>
      </c>
      <c r="C5" s="6">
        <v>1</v>
      </c>
      <c r="D5" s="4"/>
      <c r="E5" s="6" t="s">
        <v>140</v>
      </c>
      <c r="F5" s="7" t="s">
        <v>141</v>
      </c>
      <c r="G5" s="2"/>
    </row>
    <row r="6" spans="2:7" ht="16.8" x14ac:dyDescent="0.3">
      <c r="B6" s="6" t="s">
        <v>142</v>
      </c>
      <c r="C6" s="6">
        <v>2</v>
      </c>
      <c r="D6" s="4"/>
      <c r="E6" s="6" t="s">
        <v>143</v>
      </c>
      <c r="F6" s="7" t="s">
        <v>144</v>
      </c>
      <c r="G6" s="2"/>
    </row>
    <row r="7" spans="2:7" ht="16.8" x14ac:dyDescent="0.3">
      <c r="B7" s="6" t="s">
        <v>145</v>
      </c>
      <c r="C7" s="6">
        <v>3</v>
      </c>
      <c r="D7" s="4"/>
      <c r="E7" s="6">
        <v>5</v>
      </c>
      <c r="F7" s="7" t="s">
        <v>146</v>
      </c>
      <c r="G7" s="2"/>
    </row>
    <row r="8" spans="2:7" ht="16.8" x14ac:dyDescent="0.3">
      <c r="B8" s="6" t="s">
        <v>147</v>
      </c>
      <c r="C8" s="6">
        <v>4</v>
      </c>
      <c r="D8" s="4"/>
      <c r="E8" s="6" t="s">
        <v>148</v>
      </c>
      <c r="F8" s="7" t="s">
        <v>149</v>
      </c>
      <c r="G8" s="2"/>
    </row>
    <row r="9" spans="2:7" ht="33.6" x14ac:dyDescent="0.3">
      <c r="B9" s="6" t="s">
        <v>150</v>
      </c>
      <c r="C9" s="6">
        <v>5</v>
      </c>
      <c r="D9" s="4"/>
      <c r="E9" s="6">
        <v>1</v>
      </c>
      <c r="F9" s="7" t="s">
        <v>151</v>
      </c>
      <c r="G9" s="2"/>
    </row>
    <row r="10" spans="2:7" ht="15.6" x14ac:dyDescent="0.3">
      <c r="B10" s="8"/>
      <c r="C10" s="8"/>
      <c r="D10" s="4"/>
      <c r="E10" s="8"/>
      <c r="F10" s="8"/>
      <c r="G10" s="2"/>
    </row>
    <row r="11" spans="2:7" ht="15.6" x14ac:dyDescent="0.3">
      <c r="B11" s="8"/>
      <c r="C11" s="8"/>
      <c r="D11" s="1"/>
      <c r="E11" s="5"/>
      <c r="F11" s="5"/>
      <c r="G11" s="2"/>
    </row>
    <row r="12" spans="2:7" ht="15.6" x14ac:dyDescent="0.3">
      <c r="B12" s="70" t="s">
        <v>152</v>
      </c>
      <c r="C12" s="71"/>
      <c r="D12" s="1"/>
      <c r="E12" s="70" t="s">
        <v>137</v>
      </c>
      <c r="F12" s="71"/>
      <c r="G12" s="2"/>
    </row>
    <row r="13" spans="2:7" ht="15.6" x14ac:dyDescent="0.3">
      <c r="B13" s="4"/>
      <c r="C13" s="4"/>
      <c r="D13" s="1"/>
      <c r="E13" s="5"/>
      <c r="F13" s="5"/>
      <c r="G13" s="2"/>
    </row>
    <row r="14" spans="2:7" ht="15.6" x14ac:dyDescent="0.3">
      <c r="B14" s="6" t="s">
        <v>24</v>
      </c>
      <c r="C14" s="6" t="s">
        <v>153</v>
      </c>
      <c r="D14" s="1"/>
      <c r="E14" s="6" t="s">
        <v>154</v>
      </c>
      <c r="F14" s="3" t="s">
        <v>155</v>
      </c>
      <c r="G14" s="2"/>
    </row>
    <row r="15" spans="2:7" ht="15.6" x14ac:dyDescent="0.3">
      <c r="B15" s="4"/>
      <c r="C15" s="4"/>
      <c r="D15" s="1"/>
      <c r="E15" s="5"/>
      <c r="F15" s="5"/>
      <c r="G15" s="2"/>
    </row>
    <row r="16" spans="2:7" ht="15.6" x14ac:dyDescent="0.3">
      <c r="B16" s="6" t="s">
        <v>156</v>
      </c>
      <c r="C16" s="6">
        <v>1</v>
      </c>
      <c r="D16" s="1"/>
      <c r="E16" s="6" t="s">
        <v>157</v>
      </c>
      <c r="F16" s="3" t="s">
        <v>158</v>
      </c>
      <c r="G16" s="2"/>
    </row>
    <row r="17" spans="2:7" ht="15.6" x14ac:dyDescent="0.3">
      <c r="B17" s="6" t="s">
        <v>159</v>
      </c>
      <c r="C17" s="6">
        <v>2</v>
      </c>
      <c r="D17" s="1"/>
      <c r="E17" s="6" t="s">
        <v>160</v>
      </c>
      <c r="F17" s="3" t="s">
        <v>161</v>
      </c>
      <c r="G17" s="2"/>
    </row>
    <row r="18" spans="2:7" ht="15.6" x14ac:dyDescent="0.3">
      <c r="B18" s="6" t="s">
        <v>162</v>
      </c>
      <c r="C18" s="6">
        <v>3</v>
      </c>
      <c r="D18" s="1"/>
      <c r="E18" s="5"/>
      <c r="F18" s="5"/>
      <c r="G18" s="2"/>
    </row>
    <row r="19" spans="2:7" ht="15.6" x14ac:dyDescent="0.3">
      <c r="B19" s="6" t="s">
        <v>163</v>
      </c>
      <c r="C19" s="6">
        <v>4</v>
      </c>
      <c r="D19" s="1"/>
      <c r="E19" s="5"/>
      <c r="F19" s="5"/>
      <c r="G19" s="2"/>
    </row>
    <row r="20" spans="2:7" ht="15.6" x14ac:dyDescent="0.3">
      <c r="B20" s="6" t="s">
        <v>164</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3.xml><?xml version="1.0" encoding="utf-8"?>
<ds:datastoreItem xmlns:ds="http://schemas.openxmlformats.org/officeDocument/2006/customXml" ds:itemID="{96779C67-9163-4112-B2B1-787EF2D0F4AF}">
  <ds:schemaRefs>
    <ds:schemaRef ds:uri="http://schemas.microsoft.com/office/2006/documentManagement/types"/>
    <ds:schemaRef ds:uri="http://purl.org/dc/elements/1.1/"/>
    <ds:schemaRef ds:uri="http://purl.org/dc/dcmitype/"/>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 </vt:lpstr>
      <vt:lpstr>CRITERIOS VALORACION DEL RIESGO</vt:lpstr>
      <vt:lpstr>'MATRIZ RIESGOS INTERVENTORIA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Liliana Baron Becerra</cp:lastModifiedBy>
  <cp:revision/>
  <dcterms:created xsi:type="dcterms:W3CDTF">2018-12-30T14:30:46Z</dcterms:created>
  <dcterms:modified xsi:type="dcterms:W3CDTF">2026-06-11T17:13:46Z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