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EDUCACION\MINIMA 026 UNIFORMES DEPORTISTAS\"/>
    </mc:Choice>
  </mc:AlternateContent>
  <xr:revisionPtr revIDLastSave="0" documentId="8_{96996AD6-1131-4CB1-9B6A-224E908FDF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Hoja1!$A$6:$F$29</definedName>
    <definedName name="_Hlk58569613" localSheetId="0">Hoja1!$B$7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7" i="1" l="1"/>
  <c r="F29" i="1" s="1"/>
  <c r="F27" i="1" l="1"/>
  <c r="F28" i="1" s="1"/>
  <c r="A1" i="1"/>
</calcChain>
</file>

<file path=xl/sharedStrings.xml><?xml version="1.0" encoding="utf-8"?>
<sst xmlns="http://schemas.openxmlformats.org/spreadsheetml/2006/main" count="54" uniqueCount="34">
  <si>
    <t>VALOR UNITARIO</t>
  </si>
  <si>
    <t>VALOR TOTAL</t>
  </si>
  <si>
    <t>CARACTERISTICAS</t>
  </si>
  <si>
    <t>CANTIDAD</t>
  </si>
  <si>
    <t>IVA</t>
  </si>
  <si>
    <t>VALOR IVA INCLUIDO</t>
  </si>
  <si>
    <t>ANDRES FELIPE VELEZ MUÑOZ</t>
  </si>
  <si>
    <t>Atendiendo su solicitud presentamos nuestra propuesta</t>
  </si>
  <si>
    <t>Señores</t>
  </si>
  <si>
    <t>UNIDAD</t>
  </si>
  <si>
    <t>Nit. 8026157-1</t>
  </si>
  <si>
    <t>VALOR</t>
  </si>
  <si>
    <t>#</t>
  </si>
  <si>
    <t>MUNICIPIO DE SAN JERONIMO</t>
  </si>
  <si>
    <t>UNIFORME DEPORTIVO DE COMPETENCIA BALONCESTO MASCULINO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16 5 TALLA S</t>
  </si>
  <si>
    <t>UNIFORME DEPORTIVO DE COMPETENCIA BALONCESTO FEMEMNINO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16 5 TALLA S</t>
  </si>
  <si>
    <t>UNIFORME DEPORTIVO DE COMPETENCIA BALONCESTO FEMEMNINO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5 TALLA M 5 TALLA L 2 TALLA XL</t>
  </si>
  <si>
    <t>UNIFORME DEPORTIVO DE COMPETENCIA FUTBOL MASCULINO ESCOLRES EN LOGOS Y COLORES INSTITUCIONALES COMPUESTO POR CAMISETA SUBLIMADA CON ESCUDO EN APLIQUE TEXTIL, PANTALONETA Y MEDIAS EN NAYLON EN LÍNEA AVANCE (TRANSPORTE DE HUMEDAD, PROTECCIÓN UV, TACTO SUAVE) TEJIDO 100% POLIÉSTER, CUELLO REDONDO, MANGA SETIN, TELA HIDROTECH. 7 TALLA 14 7 TALLA 16 2 TALLA M 1 DE ARQUERO TALLA 14 (NUMERO 12) 1 DE ARQUERO TALLA 16 (NUMERO 1)</t>
  </si>
  <si>
    <t>UNIFORME DEPORTIVO DE COMPETENCIA FUTBOL MASCULINO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8 TALLA L 10 TALLA XL 2 TALLA L ARQUEROS</t>
  </si>
  <si>
    <t>UNIFORME DEPORTIVO DE COMPETENCIA FUTBOL FEMENINO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9 TALLA M 7 TALLA L 2 TALLA XL 1 TALLA M ARQUERA 1 TALLA XL ARQUERA</t>
  </si>
  <si>
    <t>UNIFORME DEPORTIVO DE COMPETENCIA FUTBOL SALA MASCULINO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14 4 TALLA 16 1 TALLA 16 ARQUERO</t>
  </si>
  <si>
    <t xml:space="preserve"> UNIFORME DEPORTIVO DE COMPETENCIA FUTBOL SALA MASCULINO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2 TALLA M 1 TALLA L 3 TALLA XL 2 TALLA 2 XL 1 TALLA L ARQUERO 1 TALLA 2 XL ARQUERO</t>
  </si>
  <si>
    <t>UNIFORME DEPORTIVO DE COMPETENCIA ATLETISMO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28 TALLA S 13 TALLA M 6 TALLA L 3 TALLA XL</t>
  </si>
  <si>
    <t>UNIFORME DEPORTIVO DE COMPETENCIA DE VOLIEBOL ESCOLARES FEMENINO EN LOGOS Y COLORES INSTITUCIONALES COMPUESTO POR CAMISETA SUBLIMADA CON ESCUDO EN APLIQUE TEXTIL, LICRA Y MEDIAS EN NAYLON EN LÍNEA AVANCE (TRANSPORTE DE HUMEDAD, PROTECCIÓN UV, TACTO SUAVE) TEJIDO 100% POLIÉSTER, CUELLO REDONDO, MANGA SETIN, TELA HIDROTECH. 5 TALLA XS 5 TALLA S LA CAMISETA CON EL NUMERO 2 HACERLE EL DISTINTIVO DE CAPITÁN (FRANJA HORIZONTAL DEBAJO DEL NUMERO, DEL MISMO COLOR DEL NUMERO DE 8 CM DE LARGO Y 2 CENTÍMETROS DE ANCHO)</t>
  </si>
  <si>
    <t>UNIFORME DEPORTIVO DE COMPETENCIA DE VOLIEBOL REGIONALES FEMENINO EN LOGOS Y COLORES INSTITUCIONALES COMPUESTO POR CAMISETA SUBLIMADA CON ESCUDO EN APLIQUE TEXTIL, LICRA Y MEDIAS EN NAYLON EN LÍNEA AVANCE (TRANSPORTE DE HUMEDAD, PROTECCIÓN UV, TACTO SUAVE) TEJIDO 100% POLIÉSTER, CUELLO REDONDO, MANGA SETIN, TELA HIDROTECH. 5 TALLA S 5 TALLA L 2 TALLA L CAMISETA CON EL NUMERO 7 HACERLE EL DISTINTIVO DE CAPITÁN (FRANJA HORIZONTAL DEBAJO DEL NUMERO, DEL MISMO COLOR DEL NUMERO, DE 8 CM DE LARGO Y 2 CENTÍMETROS DE ANCHO).</t>
  </si>
  <si>
    <t>UNIFORME DEPORTIVO DE COMPETENCIA DE VOLIEBOL REGIONALES MASCULINO EN LOGOS Y COLORES INSTITUCIONALES COMPUESTO POR CAMISETA SUBLIMADA CON ESCUDO EN APLIQUE TEXTIL, PANTALONETA Y MEDIAS EN NAYLON EN LÍNEA AVANCE (TRANSPORTE DE HUMEDAD, PROTECCIÓN UV, TACTO SUAVE) TEJIDO 100% POLIÉSTER, CUELLO REDONDO, MANGA SETIN, TELA HIDROTECH. 4 TALLA L 8 TALLA XL CAMISA NUMERO 5 PONERLE EL DISTINTIVO DE CAPITÁN (FRANJA HORIZONTAL DEBAJO DEL NUMERO, DEL MISMO COLOR DEL NUMERO, DE 8 CM DE LARGO Y 2 CENTÍMETROS DE ANCHO).</t>
  </si>
  <si>
    <t>UNIFORME    DEPORTIVO    DE    COMPETENCIA    DE PATINAJE JUEGOS ESCOLARES EN LOGOS Y COLORES INSTITUCIONALES SUBLIMADA CON  ESCUDO  EN  APLIQUE  TEXTIL,  EN LÍNEA     AVANCE     (TRANSPORTE     DE     HUMEDAD, PROTECCIÓN   UV,   TACTO   SUAVE)   TEJIDO   100% POLIÉSTER, CUELLO REDONDO, MANGA SETIN, TELA HIDROTECH. 2 TALLA 10 2 TALLA 12 5 TALLA 14 7 TALLA 16 4 TALLA S</t>
  </si>
  <si>
    <t>UNIFORME    DEPORTIVO    DE    COMPETENCIA    DE PATINAJE JUEGOS REGIONALES EN LOGOS Y COLORES INSTITUCIONALES SUBLIMADA CON  ESCUDO  EN  APLIQUE  TEXTIL,  EN LÍNEA     AVANCE     (TRANSPORTE     DE     HUMEDAD, PROTECCIÓN   UV,   TACTO   SUAVE)   TEJIDO   100% POLIÉSTER, CUELLO REDONDO, MANGA SETIN, TELA HIDROTECH. 3 TALLA S 3 TALLA M 2 TALLA XL</t>
  </si>
  <si>
    <t>UNIFORME DEPORTIVO DE COMPETENCIA DE FUTBOL DE SALON MASCULINO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2 TALLA L 7 TALLA XL 2 TALLA XXL 1 DE ARQUERO TALLAS XXL</t>
  </si>
  <si>
    <t>UNIFORME DEPORTIVO DE COMPETENCIA DE FUTBOL DE SALON FEMENINO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5 TALLA M 6 TALLA L 1 TALLA XL ARQUERA</t>
  </si>
  <si>
    <t>UNIFORME DEPORTIVO DE COMPETENCIA DE FUTBOL DE SALON MASCULINO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S 6 TALLA M 1 TALLA M ARQUERO</t>
  </si>
  <si>
    <t>UNIFORME DEPORTIVO DE COMPETENCIA DE FUTBOL DE SALON FEMENINO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S 6 TALLA M 1 TALLA M ARQUERO</t>
  </si>
  <si>
    <t>UNIFORME DE PRESENTACION PARA JUEGOS ESCOLARES COMPUESTO POR PANTALONETA Y CAMISETA CON CUELLO EN LOGOS Y COLORES INSTITUCIONALES SUBLIMADA CON ESCUDO EN APLIQUE TEXTIL EN LÍNEA     AVANCE     (TRANSPORTE     DE     HUMEDAD, PROTECCIÓN   UV,   TACTO   SUAVE)   TEJIDO   100% POLIÉSTER DEPORTES PROYECTADOS VOLEIBOL FEMENINO FUTBOL MASCULINO ATLETISMO PATINAJE 7 TALLA 10 5 TALLA 12 12 TALLA 14 14 TALLA 16 5 TALLA XS 7 TALLA S.</t>
  </si>
  <si>
    <t>UNIFORME DEPORTIVO DE COMPETENCIA ATLETISMO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12 TALLA 10 4 TALLA 12 1 TALLA 14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</si>
</sst>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[$$-240A]\ #,##0"/>
    <numFmt numFmtId="165" formatCode="[$-F800]dddd\,\ mmmm\ dd\,\ yyyy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4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1" fontId="6" fillId="0" borderId="0" xfId="0" applyNumberFormat="1" applyFont="1"/>
    <xf numFmtId="166" fontId="2" fillId="0" borderId="1" xfId="1" applyNumberFormat="1" applyFont="1" applyFill="1" applyBorder="1" applyAlignment="1">
      <alignment horizontal="center" vertical="center"/>
    </xf>
    <xf numFmtId="166" fontId="3" fillId="0" borderId="12" xfId="1" applyNumberFormat="1" applyFont="1" applyFill="1" applyBorder="1"/>
    <xf numFmtId="166" fontId="3" fillId="0" borderId="1" xfId="1" applyNumberFormat="1" applyFont="1" applyFill="1" applyBorder="1" applyAlignment="1">
      <alignment vertical="center"/>
    </xf>
    <xf numFmtId="166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2" fontId="7" fillId="0" borderId="1" xfId="3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Moneda" xfId="1" builtinId="4"/>
    <cellStyle name="Moneda [0]" xfId="3" builtinId="7"/>
    <cellStyle name="Moneda 2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281104</xdr:colOff>
      <xdr:row>26</xdr:row>
      <xdr:rowOff>5779</xdr:rowOff>
    </xdr:from>
    <xdr:to>
      <xdr:col>1</xdr:col>
      <xdr:colOff>1862615</xdr:colOff>
      <xdr:row>27</xdr:row>
      <xdr:rowOff>150212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47" t="4862" r="1809" b="3806"/>
        <a:stretch/>
      </xdr:blipFill>
      <xdr:spPr>
        <a:xfrm>
          <a:off x="598604" y="2902967"/>
          <a:ext cx="1581511" cy="303183"/>
        </a:xfrm>
        <a:prstGeom prst="rect">
          <a:avLst/>
        </a:prstGeom>
      </xdr:spPr>
    </xdr:pic>
    <xdr:clientData/>
  </xdr:twoCellAnchor>
  <xdr:twoCellAnchor editAs="oneCell">
    <xdr:from>
      <xdr:col>3</xdr:col>
      <xdr:colOff>745826</xdr:colOff>
      <xdr:row>0</xdr:row>
      <xdr:rowOff>0</xdr:rowOff>
    </xdr:from>
    <xdr:to>
      <xdr:col>5</xdr:col>
      <xdr:colOff>455283</xdr:colOff>
      <xdr:row>3</xdr:row>
      <xdr:rowOff>93350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89" t="15914" r="2690" b="20432"/>
        <a:stretch/>
      </xdr:blipFill>
      <xdr:spPr>
        <a:xfrm>
          <a:off x="4825401" y="0"/>
          <a:ext cx="1563538" cy="626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zoomScale="120" zoomScaleNormal="120" workbookViewId="0">
      <selection activeCell="F26" sqref="F26"/>
    </sheetView>
  </sheetViews>
  <sheetFormatPr baseColWidth="10" defaultColWidth="11.42578125" defaultRowHeight="12.75" x14ac:dyDescent="0.2"/>
  <cols>
    <col min="1" max="1" width="4.7109375" style="7" bestFit="1" customWidth="1"/>
    <col min="2" max="2" width="41.7109375" style="8" customWidth="1"/>
    <col min="3" max="3" width="10.85546875" style="8" customWidth="1"/>
    <col min="4" max="4" width="11" style="7" customWidth="1"/>
    <col min="5" max="5" width="17.28515625" style="9" customWidth="1"/>
    <col min="6" max="6" width="17.42578125" style="9" bestFit="1" customWidth="1"/>
    <col min="7" max="7" width="17.42578125" style="5" customWidth="1"/>
    <col min="8" max="8" width="13.7109375" style="6" bestFit="1" customWidth="1"/>
    <col min="9" max="16384" width="11.42578125" style="6"/>
  </cols>
  <sheetData>
    <row r="1" spans="1:6" x14ac:dyDescent="0.2">
      <c r="A1" s="19">
        <f ca="1">TODAY()</f>
        <v>46213</v>
      </c>
      <c r="B1" s="20"/>
      <c r="C1" s="21"/>
      <c r="D1" s="38"/>
      <c r="E1" s="39"/>
      <c r="F1" s="40"/>
    </row>
    <row r="2" spans="1:6" x14ac:dyDescent="0.2">
      <c r="A2" s="22" t="s">
        <v>8</v>
      </c>
      <c r="B2" s="23"/>
      <c r="C2" s="24"/>
      <c r="D2" s="32"/>
      <c r="E2" s="33"/>
      <c r="F2" s="34"/>
    </row>
    <row r="3" spans="1:6" x14ac:dyDescent="0.2">
      <c r="A3" s="25" t="s">
        <v>13</v>
      </c>
      <c r="B3" s="25"/>
      <c r="C3" s="26"/>
      <c r="D3" s="32"/>
      <c r="E3" s="33"/>
      <c r="F3" s="34"/>
    </row>
    <row r="4" spans="1:6" x14ac:dyDescent="0.2">
      <c r="A4" s="27"/>
      <c r="B4" s="27"/>
      <c r="C4" s="28"/>
      <c r="D4" s="35"/>
      <c r="E4" s="36"/>
      <c r="F4" s="37"/>
    </row>
    <row r="5" spans="1:6" x14ac:dyDescent="0.2">
      <c r="A5" s="29" t="s">
        <v>7</v>
      </c>
      <c r="B5" s="30"/>
      <c r="C5" s="31"/>
      <c r="D5" s="41" t="s">
        <v>10</v>
      </c>
      <c r="E5" s="42"/>
      <c r="F5" s="43"/>
    </row>
    <row r="6" spans="1:6" x14ac:dyDescent="0.2">
      <c r="A6" s="1" t="s">
        <v>12</v>
      </c>
      <c r="B6" s="4" t="s">
        <v>2</v>
      </c>
      <c r="C6" s="1" t="s">
        <v>9</v>
      </c>
      <c r="D6" s="1" t="s">
        <v>3</v>
      </c>
      <c r="E6" s="2" t="s">
        <v>0</v>
      </c>
      <c r="F6" s="2" t="s">
        <v>1</v>
      </c>
    </row>
    <row r="7" spans="1:6" ht="140.25" x14ac:dyDescent="0.2">
      <c r="A7" s="3">
        <v>1</v>
      </c>
      <c r="B7" s="15" t="s">
        <v>14</v>
      </c>
      <c r="C7" s="14" t="s">
        <v>9</v>
      </c>
      <c r="D7" s="14">
        <v>10</v>
      </c>
      <c r="E7" s="16">
        <v>99400</v>
      </c>
      <c r="F7" s="10">
        <f>E7*D7</f>
        <v>994000</v>
      </c>
    </row>
    <row r="8" spans="1:6" ht="140.25" x14ac:dyDescent="0.2">
      <c r="A8" s="3">
        <v>2</v>
      </c>
      <c r="B8" s="15" t="s">
        <v>15</v>
      </c>
      <c r="C8" s="14" t="s">
        <v>9</v>
      </c>
      <c r="D8" s="14">
        <v>10</v>
      </c>
      <c r="E8" s="16">
        <v>99400</v>
      </c>
      <c r="F8" s="10">
        <f t="shared" ref="F8:F26" si="0">E8*D8</f>
        <v>994000</v>
      </c>
    </row>
    <row r="9" spans="1:6" ht="153" x14ac:dyDescent="0.2">
      <c r="A9" s="3">
        <v>3</v>
      </c>
      <c r="B9" s="15" t="s">
        <v>16</v>
      </c>
      <c r="C9" s="14" t="s">
        <v>9</v>
      </c>
      <c r="D9" s="14">
        <v>12</v>
      </c>
      <c r="E9" s="16">
        <v>99400</v>
      </c>
      <c r="F9" s="10">
        <f t="shared" si="0"/>
        <v>1192800</v>
      </c>
    </row>
    <row r="10" spans="1:6" ht="165.75" x14ac:dyDescent="0.2">
      <c r="A10" s="3">
        <v>4</v>
      </c>
      <c r="B10" s="15" t="s">
        <v>17</v>
      </c>
      <c r="C10" s="14" t="s">
        <v>9</v>
      </c>
      <c r="D10" s="14">
        <v>18</v>
      </c>
      <c r="E10" s="16">
        <v>99400</v>
      </c>
      <c r="F10" s="10">
        <f t="shared" si="0"/>
        <v>1789200</v>
      </c>
    </row>
    <row r="11" spans="1:6" ht="153" x14ac:dyDescent="0.2">
      <c r="A11" s="3">
        <v>5</v>
      </c>
      <c r="B11" s="15" t="s">
        <v>18</v>
      </c>
      <c r="C11" s="14" t="s">
        <v>9</v>
      </c>
      <c r="D11" s="14">
        <v>20</v>
      </c>
      <c r="E11" s="16">
        <v>99400</v>
      </c>
      <c r="F11" s="10">
        <f t="shared" si="0"/>
        <v>1988000</v>
      </c>
    </row>
    <row r="12" spans="1:6" ht="165.75" x14ac:dyDescent="0.2">
      <c r="A12" s="3">
        <v>6</v>
      </c>
      <c r="B12" s="15" t="s">
        <v>19</v>
      </c>
      <c r="C12" s="14" t="s">
        <v>9</v>
      </c>
      <c r="D12" s="14">
        <v>20</v>
      </c>
      <c r="E12" s="16">
        <v>99400</v>
      </c>
      <c r="F12" s="10">
        <f t="shared" si="0"/>
        <v>1988000</v>
      </c>
    </row>
    <row r="13" spans="1:6" ht="153" x14ac:dyDescent="0.2">
      <c r="A13" s="3">
        <v>7</v>
      </c>
      <c r="B13" s="15" t="s">
        <v>20</v>
      </c>
      <c r="C13" s="14" t="s">
        <v>9</v>
      </c>
      <c r="D13" s="14">
        <v>10</v>
      </c>
      <c r="E13" s="16">
        <v>99400</v>
      </c>
      <c r="F13" s="10">
        <f t="shared" si="0"/>
        <v>994000</v>
      </c>
    </row>
    <row r="14" spans="1:6" ht="165.75" x14ac:dyDescent="0.2">
      <c r="A14" s="3">
        <v>8</v>
      </c>
      <c r="B14" s="15" t="s">
        <v>21</v>
      </c>
      <c r="C14" s="14" t="s">
        <v>9</v>
      </c>
      <c r="D14" s="14">
        <v>10</v>
      </c>
      <c r="E14" s="16">
        <v>99400</v>
      </c>
      <c r="F14" s="10">
        <f t="shared" si="0"/>
        <v>994000</v>
      </c>
    </row>
    <row r="15" spans="1:6" ht="140.25" x14ac:dyDescent="0.2">
      <c r="A15" s="3">
        <v>9</v>
      </c>
      <c r="B15" s="15" t="s">
        <v>33</v>
      </c>
      <c r="C15" s="14" t="s">
        <v>9</v>
      </c>
      <c r="D15" s="14">
        <v>17</v>
      </c>
      <c r="E15" s="16">
        <v>99400</v>
      </c>
      <c r="F15" s="10">
        <f t="shared" si="0"/>
        <v>1689800</v>
      </c>
    </row>
    <row r="16" spans="1:6" ht="140.25" x14ac:dyDescent="0.2">
      <c r="A16" s="3">
        <v>10</v>
      </c>
      <c r="B16" s="15" t="s">
        <v>22</v>
      </c>
      <c r="C16" s="14" t="s">
        <v>9</v>
      </c>
      <c r="D16" s="14">
        <v>50</v>
      </c>
      <c r="E16" s="16">
        <v>99400</v>
      </c>
      <c r="F16" s="10">
        <f t="shared" si="0"/>
        <v>4970000</v>
      </c>
    </row>
    <row r="17" spans="1:6" ht="204" x14ac:dyDescent="0.2">
      <c r="A17" s="3">
        <v>11</v>
      </c>
      <c r="B17" s="15" t="s">
        <v>23</v>
      </c>
      <c r="C17" s="14" t="s">
        <v>9</v>
      </c>
      <c r="D17" s="14">
        <v>10</v>
      </c>
      <c r="E17" s="16">
        <v>99400</v>
      </c>
      <c r="F17" s="10">
        <f t="shared" si="0"/>
        <v>994000</v>
      </c>
    </row>
    <row r="18" spans="1:6" ht="204" x14ac:dyDescent="0.2">
      <c r="A18" s="3">
        <v>12</v>
      </c>
      <c r="B18" s="15" t="s">
        <v>24</v>
      </c>
      <c r="C18" s="14" t="s">
        <v>9</v>
      </c>
      <c r="D18" s="14">
        <v>12</v>
      </c>
      <c r="E18" s="16">
        <v>99400</v>
      </c>
      <c r="F18" s="10">
        <f t="shared" si="0"/>
        <v>1192800</v>
      </c>
    </row>
    <row r="19" spans="1:6" ht="204" x14ac:dyDescent="0.2">
      <c r="A19" s="3">
        <v>13</v>
      </c>
      <c r="B19" s="15" t="s">
        <v>25</v>
      </c>
      <c r="C19" s="14" t="s">
        <v>9</v>
      </c>
      <c r="D19" s="14">
        <v>12</v>
      </c>
      <c r="E19" s="16">
        <v>99400</v>
      </c>
      <c r="F19" s="10">
        <f t="shared" si="0"/>
        <v>1192800</v>
      </c>
    </row>
    <row r="20" spans="1:6" ht="140.25" x14ac:dyDescent="0.2">
      <c r="A20" s="3">
        <v>14</v>
      </c>
      <c r="B20" s="15" t="s">
        <v>26</v>
      </c>
      <c r="C20" s="14" t="s">
        <v>9</v>
      </c>
      <c r="D20" s="14">
        <v>20</v>
      </c>
      <c r="E20" s="16">
        <v>194500</v>
      </c>
      <c r="F20" s="10">
        <f t="shared" si="0"/>
        <v>3890000</v>
      </c>
    </row>
    <row r="21" spans="1:6" ht="140.25" x14ac:dyDescent="0.2">
      <c r="A21" s="3">
        <v>15</v>
      </c>
      <c r="B21" s="15" t="s">
        <v>27</v>
      </c>
      <c r="C21" s="14" t="s">
        <v>9</v>
      </c>
      <c r="D21" s="14">
        <v>8</v>
      </c>
      <c r="E21" s="16">
        <v>194500</v>
      </c>
      <c r="F21" s="10">
        <f t="shared" si="0"/>
        <v>1556000</v>
      </c>
    </row>
    <row r="22" spans="1:6" ht="153" x14ac:dyDescent="0.2">
      <c r="A22" s="3">
        <v>16</v>
      </c>
      <c r="B22" s="15" t="s">
        <v>28</v>
      </c>
      <c r="C22" s="14" t="s">
        <v>9</v>
      </c>
      <c r="D22" s="14">
        <v>12</v>
      </c>
      <c r="E22" s="16">
        <v>99400</v>
      </c>
      <c r="F22" s="10">
        <f t="shared" si="0"/>
        <v>1192800</v>
      </c>
    </row>
    <row r="23" spans="1:6" ht="153" x14ac:dyDescent="0.2">
      <c r="A23" s="3">
        <v>17</v>
      </c>
      <c r="B23" s="15" t="s">
        <v>29</v>
      </c>
      <c r="C23" s="14" t="s">
        <v>9</v>
      </c>
      <c r="D23" s="14">
        <v>12</v>
      </c>
      <c r="E23" s="16">
        <v>99400</v>
      </c>
      <c r="F23" s="10">
        <f t="shared" si="0"/>
        <v>1192800</v>
      </c>
    </row>
    <row r="24" spans="1:6" ht="153" x14ac:dyDescent="0.2">
      <c r="A24" s="3">
        <v>18</v>
      </c>
      <c r="B24" s="15" t="s">
        <v>30</v>
      </c>
      <c r="C24" s="14" t="s">
        <v>9</v>
      </c>
      <c r="D24" s="14">
        <v>12</v>
      </c>
      <c r="E24" s="16">
        <v>99400</v>
      </c>
      <c r="F24" s="10">
        <f t="shared" si="0"/>
        <v>1192800</v>
      </c>
    </row>
    <row r="25" spans="1:6" ht="153" x14ac:dyDescent="0.2">
      <c r="A25" s="3">
        <v>19</v>
      </c>
      <c r="B25" s="15" t="s">
        <v>31</v>
      </c>
      <c r="C25" s="14" t="s">
        <v>9</v>
      </c>
      <c r="D25" s="14">
        <v>12</v>
      </c>
      <c r="E25" s="16">
        <v>99400</v>
      </c>
      <c r="F25" s="10">
        <f t="shared" si="0"/>
        <v>1192800</v>
      </c>
    </row>
    <row r="26" spans="1:6" ht="165.75" x14ac:dyDescent="0.2">
      <c r="A26" s="3">
        <v>20</v>
      </c>
      <c r="B26" s="15" t="s">
        <v>32</v>
      </c>
      <c r="C26" s="14" t="s">
        <v>9</v>
      </c>
      <c r="D26" s="14">
        <v>50</v>
      </c>
      <c r="E26" s="16">
        <v>175000</v>
      </c>
      <c r="F26" s="10">
        <f t="shared" si="0"/>
        <v>8750000</v>
      </c>
    </row>
    <row r="27" spans="1:6" x14ac:dyDescent="0.2">
      <c r="A27" s="32" t="s">
        <v>6</v>
      </c>
      <c r="B27" s="33"/>
      <c r="C27" s="34"/>
      <c r="D27" s="17" t="s">
        <v>11</v>
      </c>
      <c r="E27" s="17"/>
      <c r="F27" s="11">
        <f>F29/1.19</f>
        <v>33563529.411764704</v>
      </c>
    </row>
    <row r="28" spans="1:6" x14ac:dyDescent="0.2">
      <c r="A28" s="32"/>
      <c r="B28" s="33"/>
      <c r="C28" s="34"/>
      <c r="D28" s="18" t="s">
        <v>4</v>
      </c>
      <c r="E28" s="18"/>
      <c r="F28" s="12">
        <f>F29-F27</f>
        <v>6377070.5882352963</v>
      </c>
    </row>
    <row r="29" spans="1:6" x14ac:dyDescent="0.2">
      <c r="A29" s="35"/>
      <c r="B29" s="36"/>
      <c r="C29" s="37"/>
      <c r="D29" s="18" t="s">
        <v>5</v>
      </c>
      <c r="E29" s="18"/>
      <c r="F29" s="13">
        <f>SUM(F7:F26)</f>
        <v>39940600</v>
      </c>
    </row>
  </sheetData>
  <autoFilter ref="A6:F7" xr:uid="{00000000-0009-0000-0000-000000000000}"/>
  <mergeCells count="10">
    <mergeCell ref="D27:E27"/>
    <mergeCell ref="D28:E28"/>
    <mergeCell ref="D29:E29"/>
    <mergeCell ref="A1:C1"/>
    <mergeCell ref="A2:C2"/>
    <mergeCell ref="A3:C4"/>
    <mergeCell ref="A5:C5"/>
    <mergeCell ref="A27:C29"/>
    <mergeCell ref="D1:F4"/>
    <mergeCell ref="D5:F5"/>
  </mergeCells>
  <pageMargins left="0.11811023622047245" right="0.11811023622047245" top="0.55118110236220474" bottom="0.55118110236220474" header="0.31496062992125984" footer="0.31496062992125984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Hoja1!_Hlk58569613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USUARIO LOCAL</cp:lastModifiedBy>
  <cp:lastPrinted>2026-01-08T16:15:41Z</cp:lastPrinted>
  <dcterms:created xsi:type="dcterms:W3CDTF">2019-08-05T00:27:56Z</dcterms:created>
  <dcterms:modified xsi:type="dcterms:W3CDTF">2026-07-10T12:57:07Z</dcterms:modified>
</cp:coreProperties>
</file>