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defaultThemeVersion="166925"/>
  <mc:AlternateContent xmlns:mc="http://schemas.openxmlformats.org/markup-compatibility/2006">
    <mc:Choice Requires="x15">
      <x15ac:absPath xmlns:x15ac="http://schemas.microsoft.com/office/spreadsheetml/2010/11/ac" url="D:\SECTOR PUBLICO\GOBERNACION 2026\INTERVENTORIA REY SOL\Documentos tipo\"/>
    </mc:Choice>
  </mc:AlternateContent>
  <xr:revisionPtr revIDLastSave="0" documentId="13_ncr:1_{AC4881F0-F9D6-4703-BD15-71322091CB47}" xr6:coauthVersionLast="47" xr6:coauthVersionMax="47" xr10:uidLastSave="{00000000-0000-0000-0000-000000000000}"/>
  <bookViews>
    <workbookView xWindow="-108" yWindow="-108" windowWidth="23256" windowHeight="12456" xr2:uid="{00000000-000D-0000-FFFF-FFFF00000000}"/>
  </bookViews>
  <sheets>
    <sheet name="FORMULARIO 1 - PRESUPUESTO OFIC" sheetId="4" r:id="rId1"/>
    <sheet name="FORMULARIO1 - GLOBAL" sheetId="6" state="hidden" r:id="rId2"/>
    <sheet name="FACTOR MULTIPLICADOR" sheetId="7" r:id="rId3"/>
    <sheet name="CUADRO DE LA PROPUESTA" sheetId="10"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s>
  <definedNames>
    <definedName name="\a">#REF!</definedName>
    <definedName name="\f">#REF!</definedName>
    <definedName name="\L">#REF!</definedName>
    <definedName name="\P">#REF!</definedName>
    <definedName name="\s">#REF!</definedName>
    <definedName name="\X">[0]!err</definedName>
    <definedName name="\Z">[0]!err</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[1]INV!$A$25:$D$28</definedName>
    <definedName name="__________________AFC3">[1]INV!$F$25:$I$28</definedName>
    <definedName name="__________________AFC5">[1]INV!$K$25:$N$28</definedName>
    <definedName name="__________________BGC1">[1]INV!$A$5:$D$8</definedName>
    <definedName name="__________________BGC3">[1]INV!$F$5:$I$8</definedName>
    <definedName name="__________________BGC5">[1]INV!$K$5:$N$8</definedName>
    <definedName name="__________________CAC1">[1]INV!$A$19:$D$22</definedName>
    <definedName name="__________________CAC3">[1]INV!$F$19:$I$22</definedName>
    <definedName name="__________________CAC5">[1]INV!$K$19:$N$22</definedName>
    <definedName name="__________________G1">#N/A</definedName>
    <definedName name="__________________i1">#REF!</definedName>
    <definedName name="__________________MA2">#REF!</definedName>
    <definedName name="__________________PJ50">#REF!</definedName>
    <definedName name="__________________SBC1">[1]INV!$A$12:$D$15</definedName>
    <definedName name="__________________SBC3">[1]INV!$F$12:$I$15</definedName>
    <definedName name="__________________SBC5">[1]INV!$K$12:$N$15</definedName>
    <definedName name="__________________v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 localSheetId="3">Scheduled_Payment+Extra_Payment</definedName>
    <definedName name="__________________v7">Scheduled_Payment+Extra_Payment</definedName>
    <definedName name="__________________v8">#N/A</definedName>
    <definedName name="__________________w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 localSheetId="3">Scheduled_Payment+Extra_Payment</definedName>
    <definedName name="__________________w6">Scheduled_Payment+Extra_Payment</definedName>
    <definedName name="__________________w7">#N/A</definedName>
    <definedName name="__________________X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 localSheetId="3">Scheduled_Payment+Extra_Payment</definedName>
    <definedName name="__________________X6">Scheduled_Payment+Extra_Payment</definedName>
    <definedName name="__________________X7">#N/A</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 localSheetId="3">Scheduled_Payment+Extra_Payment</definedName>
    <definedName name="__________________y6">Scheduled_Payment+Extra_Payment</definedName>
    <definedName name="__________________y7">#N/A</definedName>
    <definedName name="__________________z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 localSheetId="3">Scheduled_Payment+Extra_Payment</definedName>
    <definedName name="__________________z6">Scheduled_Payment+Extra_Payment</definedName>
    <definedName name="__________________z7">#N/A</definedName>
    <definedName name="_________________AFC1">[1]INV!$A$25:$D$28</definedName>
    <definedName name="_________________AFC3">[1]INV!$F$25:$I$28</definedName>
    <definedName name="_________________AFC5">[1]INV!$K$25:$N$28</definedName>
    <definedName name="_________________BGC1">[1]INV!$A$5:$D$8</definedName>
    <definedName name="_________________BGC3">[1]INV!$F$5:$I$8</definedName>
    <definedName name="_________________BGC5">[1]INV!$K$5:$N$8</definedName>
    <definedName name="_________________CAC1">[1]INV!$A$19:$D$22</definedName>
    <definedName name="_________________CAC3">[1]INV!$F$19:$I$22</definedName>
    <definedName name="_________________CAC5">[1]INV!$K$19:$N$22</definedName>
    <definedName name="_________________i1">#REF!</definedName>
    <definedName name="_________________IPC2002">#REF!</definedName>
    <definedName name="_________________MA2">#REF!</definedName>
    <definedName name="_________________SBC1">[1]INV!$A$12:$D$15</definedName>
    <definedName name="_________________SBC3">[1]INV!$F$12:$I$15</definedName>
    <definedName name="_________________SBC5">[1]INV!$K$12:$N$15</definedName>
    <definedName name="________________A1">IF([0]!Values_Entered,[0]!Header_Row+[0]!Number_of_Payments,[0]!Header_Row)</definedName>
    <definedName name="________________A17000">#REF!</definedName>
    <definedName name="________________A20000">#REF!</definedName>
    <definedName name="________________A30000">#REF!</definedName>
    <definedName name="________________AFC1">[1]INV!$A$25:$D$28</definedName>
    <definedName name="________________AFC3">[1]INV!$F$25:$I$28</definedName>
    <definedName name="________________AFC5">[1]INV!$K$25:$N$28</definedName>
    <definedName name="________________BGC1">[1]INV!$A$5:$D$8</definedName>
    <definedName name="________________BGC3">[1]INV!$F$5:$I$8</definedName>
    <definedName name="________________BGC5">[1]INV!$K$5:$N$8</definedName>
    <definedName name="________________CAC1">[1]INV!$A$19:$D$22</definedName>
    <definedName name="________________CAC3">[1]INV!$F$19:$I$22</definedName>
    <definedName name="________________CAC5">[1]INV!$K$19:$N$22</definedName>
    <definedName name="________________G1">#N/A</definedName>
    <definedName name="________________i1">#REF!</definedName>
    <definedName name="________________MA2">#REF!</definedName>
    <definedName name="________________PJ50">#REF!</definedName>
    <definedName name="________________SBC1">[1]INV!$A$12:$D$15</definedName>
    <definedName name="________________SBC3">[1]INV!$F$12:$I$15</definedName>
    <definedName name="________________SBC5">[1]INV!$K$12:$N$15</definedName>
    <definedName name="________________v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 localSheetId="3">Scheduled_Payment+Extra_Payment</definedName>
    <definedName name="________________v7">Scheduled_Payment+Extra_Payment</definedName>
    <definedName name="________________v8">#N/A</definedName>
    <definedName name="________________w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 localSheetId="3">Scheduled_Payment+Extra_Payment</definedName>
    <definedName name="________________w6">Scheduled_Payment+Extra_Payment</definedName>
    <definedName name="________________w7">#N/A</definedName>
    <definedName name="________________X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 localSheetId="3">Scheduled_Payment+Extra_Payment</definedName>
    <definedName name="________________X6">Scheduled_Payment+Extra_Payment</definedName>
    <definedName name="________________X7">#N/A</definedName>
    <definedName name="________________y1">IF(__________________y7,[0]!Header_Row+__________________y3,[0]!Header_Row)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 localSheetId="3">Scheduled_Payment+Extra_Payment</definedName>
    <definedName name="________________y6">Scheduled_Payment+Extra_Payment</definedName>
    <definedName name="________________y7">#N/A</definedName>
    <definedName name="________________z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 localSheetId="3">Scheduled_Payment+Extra_Payment</definedName>
    <definedName name="________________z6">Scheduled_Payment+Extra_Payment</definedName>
    <definedName name="________________z7">#N/A</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i1">#REF!</definedName>
    <definedName name="_______________IPC2002">#REF!</definedName>
    <definedName name="_______________MA2">#REF!</definedName>
    <definedName name="_______________oa55">#REF!</definedName>
    <definedName name="_______________SBC1">[1]INV!$A$12:$D$15</definedName>
    <definedName name="_______________SBC3">[1]INV!$F$12:$I$15</definedName>
    <definedName name="_______________SBC5">[1]INV!$K$12:$N$15</definedName>
    <definedName name="______________A1">IF([0]!Values_Entered,[0]!Header_Row+[0]!Number_of_Payments,[0]!Header_Row)</definedName>
    <definedName name="______________A17000">#REF!</definedName>
    <definedName name="______________A20000">#REF!</definedName>
    <definedName name="______________A30000">#REF!</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SBC1">[1]INV!$A$12:$D$15</definedName>
    <definedName name="______________SBC3">[1]INV!$F$12:$I$15</definedName>
    <definedName name="______________SBC5">[1]INV!$K$12:$N$15</definedName>
    <definedName name="______________v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 localSheetId="3">Scheduled_Payment+Extra_Payment</definedName>
    <definedName name="______________v7">Scheduled_Payment+Extra_Payment</definedName>
    <definedName name="______________v8">#N/A</definedName>
    <definedName name="______________w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 localSheetId="3">Scheduled_Payment+Extra_Payment</definedName>
    <definedName name="______________w6">Scheduled_Payment+Extra_Payment</definedName>
    <definedName name="______________w7">#N/A</definedName>
    <definedName name="______________X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 localSheetId="3">Scheduled_Payment+Extra_Payment</definedName>
    <definedName name="______________X6">Scheduled_Payment+Extra_Payment</definedName>
    <definedName name="______________X7">#N/A</definedName>
    <definedName name="______________y1">IF(________________y7,[0]!Header_Row+________________y3,[0]!Header_Row)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 localSheetId="3">Scheduled_Payment+Extra_Payment</definedName>
    <definedName name="______________y6">Scheduled_Payment+Extra_Payment</definedName>
    <definedName name="______________y7">#N/A</definedName>
    <definedName name="______________z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 localSheetId="3">Scheduled_Payment+Extra_Payment</definedName>
    <definedName name="______________z6">Scheduled_Payment+Extra_Payment</definedName>
    <definedName name="______________z7">#N/A</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i1">#REF!</definedName>
    <definedName name="_____________IPC2002">#REF!</definedName>
    <definedName name="_____________MA2">#REF!</definedName>
    <definedName name="_____________oa55">#REF!</definedName>
    <definedName name="_____________SBC1">[1]INV!$A$12:$D$15</definedName>
    <definedName name="_____________SBC3">[1]INV!$F$12:$I$15</definedName>
    <definedName name="_____________SBC5">[1]INV!$K$12:$N$15</definedName>
    <definedName name="____________A1">IF([0]!Values_Entered,[0]!Header_Row+[0]!Number_of_Payments,[0]!Header_Row)</definedName>
    <definedName name="____________A17000">#REF!</definedName>
    <definedName name="____________A20000">#REF!</definedName>
    <definedName name="____________A30000">#REF!</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G1">#N/A</definedName>
    <definedName name="____________i1">#REF!</definedName>
    <definedName name="____________MA2">#REF!</definedName>
    <definedName name="____________oa55">#REF!</definedName>
    <definedName name="____________PJ50">#REF!</definedName>
    <definedName name="____________SBC1">[1]INV!$A$12:$D$15</definedName>
    <definedName name="____________SBC3">[1]INV!$F$12:$I$15</definedName>
    <definedName name="____________SBC5">[1]INV!$K$12:$N$15</definedName>
    <definedName name="____________v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 localSheetId="3">Scheduled_Payment+Extra_Payment</definedName>
    <definedName name="____________v7">Scheduled_Payment+Extra_Payment</definedName>
    <definedName name="____________v8">#N/A</definedName>
    <definedName name="____________w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 localSheetId="3">Scheduled_Payment+Extra_Payment</definedName>
    <definedName name="____________w6">Scheduled_Payment+Extra_Payment</definedName>
    <definedName name="____________w7">#N/A</definedName>
    <definedName name="____________X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 localSheetId="3">Scheduled_Payment+Extra_Payment</definedName>
    <definedName name="____________X6">Scheduled_Payment+Extra_Payment</definedName>
    <definedName name="____________X7">#N/A</definedName>
    <definedName name="____________y1">IF(______________y7,[0]!Header_Row+______________y3,[0]!Header_Row)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 localSheetId="3">Scheduled_Payment+Extra_Payment</definedName>
    <definedName name="____________y6">Scheduled_Payment+Extra_Payment</definedName>
    <definedName name="____________y7">#N/A</definedName>
    <definedName name="____________z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 localSheetId="3">Scheduled_Payment+Extra_Payment</definedName>
    <definedName name="____________z6">Scheduled_Payment+Extra_Payment</definedName>
    <definedName name="____________z7">#N/A</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i1">#REF!</definedName>
    <definedName name="___________IPC2002">#REF!</definedName>
    <definedName name="___________MA2">#REF!</definedName>
    <definedName name="___________oa55">#REF!</definedName>
    <definedName name="___________PJ50" localSheetId="3">#REF!</definedName>
    <definedName name="___________PJ50" localSheetId="0">#REF!</definedName>
    <definedName name="___________PJ50">#REF!</definedName>
    <definedName name="___________SBC1">[1]INV!$A$12:$D$15</definedName>
    <definedName name="___________SBC3">[1]INV!$F$12:$I$15</definedName>
    <definedName name="___________SBC5">[1]INV!$K$12:$N$15</definedName>
    <definedName name="__________A1">IF([0]!Values_Entered,[0]!Header_Row+[0]!Number_of_Payments,[0]!Header_Row)</definedName>
    <definedName name="__________A17000">#REF!</definedName>
    <definedName name="__________A20000">#REF!</definedName>
    <definedName name="__________A30000">#REF!</definedName>
    <definedName name="__________AFC1">[1]INV!$A$25:$D$28</definedName>
    <definedName name="__________AFC3">[1]INV!$F$25:$I$28</definedName>
    <definedName name="__________AFC5">[1]INV!$K$25:$N$28</definedName>
    <definedName name="__________APU221">#REF!</definedName>
    <definedName name="__________APU465" localSheetId="3">[2]!absc</definedName>
    <definedName name="__________APU465">[2]!absc</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G1">#N/A</definedName>
    <definedName name="__________i1">#REF!</definedName>
    <definedName name="__________MA2">#REF!</definedName>
    <definedName name="__________oa55">#REF!</definedName>
    <definedName name="__________PJ50" localSheetId="3">#REF!</definedName>
    <definedName name="__________PJ50" localSheetId="0">#REF!</definedName>
    <definedName name="__________PJ50">#REF!</definedName>
    <definedName name="__________pj51">#REF!</definedName>
    <definedName name="__________SBC1">[1]INV!$A$12:$D$15</definedName>
    <definedName name="__________SBC3">[1]INV!$F$12:$I$15</definedName>
    <definedName name="__________SBC5">[1]INV!$K$12:$N$15</definedName>
    <definedName name="__________v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 localSheetId="3">Scheduled_Payment+Extra_Payment</definedName>
    <definedName name="__________v7">Scheduled_Payment+Extra_Payment</definedName>
    <definedName name="__________v8">#N/A</definedName>
    <definedName name="__________w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 localSheetId="3">Scheduled_Payment+Extra_Payment</definedName>
    <definedName name="__________w6">Scheduled_Payment+Extra_Payment</definedName>
    <definedName name="__________w7">#N/A</definedName>
    <definedName name="__________X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 localSheetId="3">Scheduled_Payment+Extra_Payment</definedName>
    <definedName name="__________X6">Scheduled_Payment+Extra_Payment</definedName>
    <definedName name="__________X7">#N/A</definedName>
    <definedName name="__________y1">IF(____________y7,[0]!Header_Row+____________y3,[0]!Header_Row)</definedName>
    <definedName name="__________y2">IF(__________y7,[0]!Header_Row+__________y3,[0]!Header_Row)</definedName>
    <definedName name="__________y3">#N/A</definedName>
    <definedName name="__________y4">#N/A</definedName>
    <definedName name="__________y5">#N/A</definedName>
    <definedName name="__________y6" localSheetId="3">Scheduled_Payment+Extra_Payment</definedName>
    <definedName name="__________y6">Scheduled_Payment+Extra_Payment</definedName>
    <definedName name="__________y7">#N/A</definedName>
    <definedName name="__________z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 localSheetId="3">Scheduled_Payment+Extra_Payment</definedName>
    <definedName name="__________z6">Scheduled_Payment+Extra_Payment</definedName>
    <definedName name="__________z7">#N/A</definedName>
    <definedName name="_________AFC1">[1]INV!$A$25:$D$28</definedName>
    <definedName name="_________AFC3">[1]INV!$F$25:$I$28</definedName>
    <definedName name="_________AFC5">[1]INV!$K$25:$N$28</definedName>
    <definedName name="_________APU221">#REF!</definedName>
    <definedName name="_________APU465" localSheetId="3">[2]!absc</definedName>
    <definedName name="_________APU465">[2]!absc</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EST6">#REF!</definedName>
    <definedName name="_________i1">#REF!</definedName>
    <definedName name="_________IPC2002">#REF!</definedName>
    <definedName name="_________MA2">#REF!</definedName>
    <definedName name="_________oa55">#REF!</definedName>
    <definedName name="_________PJ50" localSheetId="3">#REF!</definedName>
    <definedName name="_________PJ50" localSheetId="0">#REF!</definedName>
    <definedName name="_________PJ50">#REF!</definedName>
    <definedName name="_________pj51">#REF!</definedName>
    <definedName name="_________SBC1">[1]INV!$A$12:$D$15</definedName>
    <definedName name="_________SBC3">[1]INV!$F$12:$I$15</definedName>
    <definedName name="_________SBC5">[1]INV!$K$12:$N$15</definedName>
    <definedName name="________A1">IF([0]!Values_Entered,[0]!Header_Row+[0]!Number_of_Payments,[0]!Header_Row)</definedName>
    <definedName name="________A17000">#REF!</definedName>
    <definedName name="________A20000">#REF!</definedName>
    <definedName name="________A30000">#REF!</definedName>
    <definedName name="________AFC1">[1]INV!$A$25:$D$28</definedName>
    <definedName name="________AFC3">[1]INV!$F$25:$I$28</definedName>
    <definedName name="________AFC5">[1]INV!$K$25:$N$28</definedName>
    <definedName name="________APU221">#REF!</definedName>
    <definedName name="________APU465" localSheetId="3">[2]!absc</definedName>
    <definedName name="________APU465">[2]!absc</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MA2">#REF!</definedName>
    <definedName name="________oa55">#REF!</definedName>
    <definedName name="________PJ50" localSheetId="3">#REF!</definedName>
    <definedName name="________PJ50" localSheetId="0">#REF!</definedName>
    <definedName name="________PJ50">#REF!</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[1]INV!$A$12:$D$15</definedName>
    <definedName name="________SBC3">[1]INV!$F$12:$I$15</definedName>
    <definedName name="________SBC5">[1]INV!$K$12:$N$15</definedName>
    <definedName name="________v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 localSheetId="3">Scheduled_Payment+Extra_Payment</definedName>
    <definedName name="________v7">Scheduled_Payment+Extra_Payment</definedName>
    <definedName name="________v8">#N/A</definedName>
    <definedName name="________w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 localSheetId="3">Scheduled_Payment+Extra_Payment</definedName>
    <definedName name="________w6">Scheduled_Payment+Extra_Payment</definedName>
    <definedName name="________w7">#N/A</definedName>
    <definedName name="________X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 localSheetId="3">Scheduled_Payment+Extra_Payment</definedName>
    <definedName name="________X6">Scheduled_Payment+Extra_Payment</definedName>
    <definedName name="________X7">#N/A</definedName>
    <definedName name="________y1">IF(__________y7,[0]!Header_Row+__________y3,[0]!Header_Row)</definedName>
    <definedName name="________y2">IF(________y7,[0]!Header_Row+________y3,[0]!Header_Row)</definedName>
    <definedName name="________y3">#N/A</definedName>
    <definedName name="________y4">#N/A</definedName>
    <definedName name="________y5">#N/A</definedName>
    <definedName name="________y6" localSheetId="3">Scheduled_Payment+Extra_Payment</definedName>
    <definedName name="________y6">Scheduled_Payment+Extra_Payment</definedName>
    <definedName name="________y7">#N/A</definedName>
    <definedName name="________z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 localSheetId="3">Scheduled_Payment+Extra_Payment</definedName>
    <definedName name="________z6">Scheduled_Payment+Extra_Payment</definedName>
    <definedName name="________z7">#N/A</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[1]INV!$A$25:$D$28</definedName>
    <definedName name="_______AFC3">[1]INV!$F$25:$I$28</definedName>
    <definedName name="_______AFC5">[1]INV!$K$25:$N$28</definedName>
    <definedName name="_______APU221">#REF!</definedName>
    <definedName name="_______APU465" localSheetId="3">[2]!absc</definedName>
    <definedName name="_______APU465">[2]!absc</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PC2002">#REF!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oa55">#REF!</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 localSheetId="3">#REF!</definedName>
    <definedName name="_______PJ50" localSheetId="0">#REF!</definedName>
    <definedName name="_______PJ50">#REF!</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[1]INV!$A$12:$D$15</definedName>
    <definedName name="_______SBC3">[1]INV!$F$12:$I$15</definedName>
    <definedName name="_______SBC5">[1]INV!$K$12:$N$15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1">IF(________y7,[0]!Header_Row+________y3,[0]!Header_Row)</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hidden="1">{"TAB1",#N/A,TRUE,"GENERAL";"TAB2",#N/A,TRUE,"GENERAL";"TAB3",#N/A,TRUE,"GENERAL";"TAB4",#N/A,TRUE,"GENERAL";"TAB5",#N/A,TRUE,"GENERAL"}</definedName>
    <definedName name="______A30000">#REF!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[1]INV!$A$25:$D$28</definedName>
    <definedName name="______AFC3">[1]INV!$F$25:$I$28</definedName>
    <definedName name="______AFC5">[1]INV!$K$25:$N$28</definedName>
    <definedName name="______APU221">#REF!</definedName>
    <definedName name="______APU465" localSheetId="3">[2]!absc</definedName>
    <definedName name="______APU465">[2]!absc</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IPC2002">#REF!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a55">#REF!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 localSheetId="3">#REF!</definedName>
    <definedName name="______PJ50" localSheetId="0">#REF!</definedName>
    <definedName name="______PJ50">#REF!</definedName>
    <definedName name="______pj51">#REF!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[1]INV!$A$12:$D$15</definedName>
    <definedName name="______SBC3">[1]INV!$F$12:$I$15</definedName>
    <definedName name="______SBC5">[1]INV!$K$12:$N$15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1">IF([0]!______v8,[0]!Header_Row+[0]!______v4,[0]!Header_Row)</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w1">IF(______w7,[0]!Header_Row+______w3,[0]!Header_Row)</definedName>
    <definedName name="______w2">IF(______w7,[0]!Header_Row+______w3,[0]!Header_Row)</definedName>
    <definedName name="______w3">#N/A</definedName>
    <definedName name="______w4">#N/A</definedName>
    <definedName name="______w5">#N/A</definedName>
    <definedName name="______w6" localSheetId="3">Scheduled_Payment+Extra_Payment</definedName>
    <definedName name="______w6">Scheduled_Payment+Extra_Payment</definedName>
    <definedName name="______w7">#N/A</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_z7">#N/A</definedName>
    <definedName name="_____a1" hidden="1">{"TAB1",#N/A,TRUE,"GENERAL";"TAB2",#N/A,TRUE,"GENERAL";"TAB3",#N/A,TRUE,"GENERAL";"TAB4",#N/A,TRUE,"GENERAL";"TAB5",#N/A,TRUE,"GENERAL"}</definedName>
    <definedName name="_____A17000">#REF!</definedName>
    <definedName name="_____A20000">#REF!</definedName>
    <definedName name="_____a3" hidden="1">{"TAB1",#N/A,TRUE,"GENERAL";"TAB2",#N/A,TRUE,"GENERAL";"TAB3",#N/A,TRUE,"GENERAL";"TAB4",#N/A,TRUE,"GENERAL";"TAB5",#N/A,TRUE,"GENERAL"}</definedName>
    <definedName name="_____A30000">#REF!</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di1">[3]Datos!$B$2</definedName>
    <definedName name="_____adi2">[3]Datos!$B$3</definedName>
    <definedName name="_____AFC1">[1]INV!$A$25:$D$28</definedName>
    <definedName name="_____AFC3">[1]INV!$F$25:$I$28</definedName>
    <definedName name="_____AFC5">[1]INV!$K$25:$N$28</definedName>
    <definedName name="_____APU221">#REF!</definedName>
    <definedName name="_____APU465" localSheetId="3">[2]!absc</definedName>
    <definedName name="_____APU465">[2]!absc</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1">#N/A</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PC2002">#REF!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a55">#REF!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 localSheetId="3">#REF!</definedName>
    <definedName name="_____PJ50" localSheetId="0">#REF!</definedName>
    <definedName name="_____PJ50">#REF!</definedName>
    <definedName name="_____pj51">#REF!</definedName>
    <definedName name="_____r" hidden="1">{"TAB1",#N/A,TRUE,"GENERAL";"TAB2",#N/A,TRUE,"GENERAL";"TAB3",#N/A,TRUE,"GENERAL";"TAB4",#N/A,TRUE,"GENERAL";"TAB5",#N/A,TRUE,"GENERAL"}</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[1]INV!$A$12:$D$15</definedName>
    <definedName name="_____SBC3">[1]INV!$F$12:$I$15</definedName>
    <definedName name="_____SBC5">[1]INV!$K$12:$N$15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1">IF([0]!_____v8,[0]!Header_Row+[0]!_____v4,[0]!Header_Row)</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w1">IF(_____w7,[0]!Header_Row+_____w3,[0]!Header_Row)</definedName>
    <definedName name="_____w2">IF(_____w7,[0]!Header_Row+_____w3,[0]!Header_Row)</definedName>
    <definedName name="_____w3">#N/A</definedName>
    <definedName name="_____w4">#N/A</definedName>
    <definedName name="_____w5">#N/A</definedName>
    <definedName name="_____w6" localSheetId="3">Scheduled_Payment+Extra_Payment</definedName>
    <definedName name="_____w6">Scheduled_Payment+Extra_Payment</definedName>
    <definedName name="_____w7">#N/A</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1">IF([0]!______y7,[0]!Header_Row+[0]!______y3,[0]!Header_Row)</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_z7">#N/A</definedName>
    <definedName name="____a1" hidden="1">{"TAB1",#N/A,TRUE,"GENERAL";"TAB2",#N/A,TRUE,"GENERAL";"TAB3",#N/A,TRUE,"GENERAL";"TAB4",#N/A,TRUE,"GENERAL";"TAB5",#N/A,TRUE,"GENERAL"}</definedName>
    <definedName name="____A17000">#REF!</definedName>
    <definedName name="____A20000">#REF!</definedName>
    <definedName name="____a3" hidden="1">{"TAB1",#N/A,TRUE,"GENERAL";"TAB2",#N/A,TRUE,"GENERAL";"TAB3",#N/A,TRUE,"GENERAL";"TAB4",#N/A,TRUE,"GENERAL";"TAB5",#N/A,TRUE,"GENERAL"}</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di1">[3]Datos!$B$2</definedName>
    <definedName name="____adi2">[3]Datos!$B$3</definedName>
    <definedName name="____AFC1">[1]INV!$A$25:$D$28</definedName>
    <definedName name="____AFC3">[1]INV!$F$25:$I$28</definedName>
    <definedName name="____AFC5">[1]INV!$K$25:$N$28</definedName>
    <definedName name="____APU221">#REF!</definedName>
    <definedName name="____APU465" localSheetId="3">[2]!absc</definedName>
    <definedName name="____APU465">[2]!absc</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1">#N/A</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NF1">#REF!</definedName>
    <definedName name="____IPC2002">#REF!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a55">#REF!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 localSheetId="3">#REF!</definedName>
    <definedName name="____PJ50" localSheetId="0">#REF!</definedName>
    <definedName name="____PJ50">#REF!</definedName>
    <definedName name="____pj51">#REF!</definedName>
    <definedName name="____r" hidden="1">{"TAB1",#N/A,TRUE,"GENERAL";"TAB2",#N/A,TRUE,"GENERAL";"TAB3",#N/A,TRUE,"GENERAL";"TAB4",#N/A,TRUE,"GENERAL";"TAB5",#N/A,TRUE,"GENERAL"}</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[1]INV!$A$12:$D$15</definedName>
    <definedName name="____SBC3">[1]INV!$F$12:$I$15</definedName>
    <definedName name="____SBC5">[1]INV!$K$12:$N$15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1">IF([0]!____v8,[0]!Header_Row+[0]!____v4,[0]!Header_Row)</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w1">IF(____w7,[0]!Header_Row+____w3,[0]!Header_Row)</definedName>
    <definedName name="____w2">IF(____w7,[0]!Header_Row+____w3,[0]!Header_Row)</definedName>
    <definedName name="____w3">#N/A</definedName>
    <definedName name="____w4">#N/A</definedName>
    <definedName name="____w5">#N/A</definedName>
    <definedName name="____w6" localSheetId="3">Scheduled_Payment+Extra_Payment</definedName>
    <definedName name="____w6">Scheduled_Payment+Extra_Payment</definedName>
    <definedName name="____w7">#N/A</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z2">#REF!</definedName>
    <definedName name="____y1">IF([0]!____y7,[0]!Header_Row+[0]!____y3,[0]!Header_Row)</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_z7">#N/A</definedName>
    <definedName name="___a1" hidden="1">{"TAB1",#N/A,TRUE,"GENERAL";"TAB2",#N/A,TRUE,"GENERAL";"TAB3",#N/A,TRUE,"GENERAL";"TAB4",#N/A,TRUE,"GENERAL";"TAB5",#N/A,TRUE,"GENERAL"}</definedName>
    <definedName name="___A17000">#REF!</definedName>
    <definedName name="___A2000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di1">[3]Datos!$B$2</definedName>
    <definedName name="___adi2">[3]Datos!$B$3</definedName>
    <definedName name="___AFC1">[1]INV!$A$25:$D$28</definedName>
    <definedName name="___AFC3">[1]INV!$F$25:$I$28</definedName>
    <definedName name="___AFC5">[1]INV!$K$25:$N$28</definedName>
    <definedName name="___APU221">#REF!</definedName>
    <definedName name="___APU465" localSheetId="3">[2]!absc</definedName>
    <definedName name="___APU465" localSheetId="0">[2]!absc</definedName>
    <definedName name="___APU465">[2]!absc</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#N/A</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hidden="1">{"via1",#N/A,TRUE,"general";"via2",#N/A,TRUE,"general";"via3",#N/A,TRUE,"general"}</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NF1">#REF!</definedName>
    <definedName name="___IPC2002">#REF!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a55">#REF!</definedName>
    <definedName name="___OCT2">#REF!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 localSheetId="3">#REF!</definedName>
    <definedName name="___PJ50" localSheetId="0">#REF!</definedName>
    <definedName name="___PJ50">#REF!</definedName>
    <definedName name="___pj51">#REF!</definedName>
    <definedName name="___r" hidden="1">{"TAB1",#N/A,TRUE,"GENERAL";"TAB2",#N/A,TRUE,"GENERAL";"TAB3",#N/A,TRUE,"GENERAL";"TAB4",#N/A,TRUE,"GENERAL";"TAB5",#N/A,TRUE,"GENERAL"}</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[1]INV!$A$12:$D$15</definedName>
    <definedName name="___SBC3">[1]INV!$F$12:$I$15</definedName>
    <definedName name="___SBC5">[1]INV!$K$12:$N$15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localSheetId="3">Scheduled_Payment+Extra_Payment</definedName>
    <definedName name="___v7" localSheetId="0">Scheduled_Payment+Extra_Payment</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w1">#N/A</definedName>
    <definedName name="___w2">#N/A</definedName>
    <definedName name="___w3">#N/A</definedName>
    <definedName name="___w4">#N/A</definedName>
    <definedName name="___w5">#N/A</definedName>
    <definedName name="___w6" localSheetId="3">Scheduled_Payment+Extra_Payment</definedName>
    <definedName name="___w6" localSheetId="0">Scheduled_Payment+Extra_Payment</definedName>
    <definedName name="___w6">Scheduled_Payment+Extra_Payment</definedName>
    <definedName name="___w7">#N/A</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localSheetId="3">Scheduled_Payment+Extra_Payment</definedName>
    <definedName name="___X6" localSheetId="0">Scheduled_Payment+Extra_Payment</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z2">#REF!</definedName>
    <definedName name="___y1">#N/A</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localSheetId="3">Scheduled_Payment+Extra_Payment</definedName>
    <definedName name="___y6" localSheetId="0">Scheduled_Payment+Extra_Payment</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localSheetId="3">Scheduled_Payment+Extra_Payment</definedName>
    <definedName name="___z6" localSheetId="0">Scheduled_Payment+Extra_Payment</definedName>
    <definedName name="___z6" hidden="1">{"TAB1",#N/A,TRUE,"GENERAL";"TAB2",#N/A,TRUE,"GENERAL";"TAB3",#N/A,TRUE,"GENERAL";"TAB4",#N/A,TRUE,"GENERAL";"TAB5",#N/A,TRUE,"GENERAL"}</definedName>
    <definedName name="___z7">#N/A</definedName>
    <definedName name="__a1" hidden="1">{"TAB1",#N/A,TRUE,"GENERAL";"TAB2",#N/A,TRUE,"GENERAL";"TAB3",#N/A,TRUE,"GENERAL";"TAB4",#N/A,TRUE,"GENERAL";"TAB5",#N/A,TRUE,"GENERAL"}</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di1">[3]Datos!$B$2</definedName>
    <definedName name="__adi2">[3]Datos!$B$3</definedName>
    <definedName name="__AFC1">[1]INV!$A$25:$D$28</definedName>
    <definedName name="__AFC3">[1]INV!$F$25:$I$28</definedName>
    <definedName name="__AFC5">[1]INV!$K$25:$N$28</definedName>
    <definedName name="__APU221" localSheetId="3">#REF!</definedName>
    <definedName name="__APU221" localSheetId="0">#REF!</definedName>
    <definedName name="__APU221">#REF!</definedName>
    <definedName name="__APU465" localSheetId="3">[2]!absc</definedName>
    <definedName name="__APU465" localSheetId="0">[2]!absc</definedName>
    <definedName name="__APU465">[2]!absc</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S01">[0]!err</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hidden="1">{"via1",#N/A,TRUE,"general";"via2",#N/A,TRUE,"general";"via3",#N/A,TRUE,"general"}</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f1">#REF!</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un2">[4]PESOS!#REF!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O" localSheetId="3">IF([5]!Loan_Amount*[5]!Interest_Rate*[5]!Loan_Years*[5]!Loan_Start&gt;0,1,0)</definedName>
    <definedName name="__nO">IF([5]!Loan_Amount*[5]!Interest_Rate*[5]!Loan_Years*[5]!Loan_Start&gt;0,1,0)</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#REF!</definedName>
    <definedName name="__OCT2">#REF!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 localSheetId="3">#REF!</definedName>
    <definedName name="__PJ50" localSheetId="0">#REF!</definedName>
    <definedName name="__PJ50">#REF!</definedName>
    <definedName name="__pj51" localSheetId="3">#REF!</definedName>
    <definedName name="__pj51" localSheetId="0">#REF!</definedName>
    <definedName name="__pj51">#REF!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[1]INV!$A$12:$D$15</definedName>
    <definedName name="__SBC3">[1]INV!$F$12:$I$15</definedName>
    <definedName name="__SBC5">[1]INV!$K$12:$N$15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localSheetId="3">Scheduled_Payment+Extra_Payment</definedName>
    <definedName name="__v7" localSheetId="0">Scheduled_Payment+Extra_Payment</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w1">#N/A</definedName>
    <definedName name="__w2">#N/A</definedName>
    <definedName name="__w3">#N/A</definedName>
    <definedName name="__w4">#N/A</definedName>
    <definedName name="__w5">#N/A</definedName>
    <definedName name="__w6" localSheetId="3">Scheduled_Payment+Extra_Payment</definedName>
    <definedName name="__w6" localSheetId="0">Scheduled_Payment+Extra_Payment</definedName>
    <definedName name="__w6">Scheduled_Payment+Extra_Payment</definedName>
    <definedName name="__w7">#N/A</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localSheetId="3">Scheduled_Payment+Extra_Payment</definedName>
    <definedName name="__X6" localSheetId="0">Scheduled_Payment+Extra_Payment</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localSheetId="3">Scheduled_Payment+Extra_Payment</definedName>
    <definedName name="__y6" localSheetId="0">Scheduled_Payment+Extra_Payment</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localSheetId="3">Scheduled_Payment+Extra_Payment</definedName>
    <definedName name="__z6" localSheetId="0">Scheduled_Payment+Extra_Payment</definedName>
    <definedName name="__z6" hidden="1">{"TAB1",#N/A,TRUE,"GENERAL";"TAB2",#N/A,TRUE,"GENERAL";"TAB3",#N/A,TRUE,"GENERAL";"TAB4",#N/A,TRUE,"GENERAL";"TAB5",#N/A,TRUE,"GENERAL"}</definedName>
    <definedName name="__z7">#N/A</definedName>
    <definedName name="_02_DER_K13_000_–_K13_650">[6]EST2!#REF!</definedName>
    <definedName name="_02_DER_K15_700_–_K16_100">[6]EST2!#REF!</definedName>
    <definedName name="_03_K15_140_–_K20_540">[6]EST2!#REF!</definedName>
    <definedName name="_04">[6]EST2!#REF!</definedName>
    <definedName name="_05_DER_K35_250_–_K35_605.41">[6]EST2!#REF!</definedName>
    <definedName name="_05_IZQ_K25_695_–_K35_327.62">[6]EST2!#REF!</definedName>
    <definedName name="_05_IZQ_K35_420_–_K36_462.29">[6]EST2!#REF!</definedName>
    <definedName name="_06_K41_785.67_–_K48_083.55">[6]EST2!#REF!</definedName>
    <definedName name="_07_DER_K48_000_–_K49_563.19">[6]EST2!#REF!</definedName>
    <definedName name="_07_IZQ_K49_320_–_K52_112.74">[6]EST2!#REF!</definedName>
    <definedName name="_08_DER_K57_040_–_K61_476.50">[6]EST2!#REF!</definedName>
    <definedName name="_08_IZQ_K52_300_–_K57_577.97">[6]EST2!#REF!</definedName>
    <definedName name="_08_K24_723__A_K55_717.28">[6]EST2!#REF!</definedName>
    <definedName name="_09_K61_520_A_K61_144">[6]EST2!#REF!</definedName>
    <definedName name="_10_PR64_500_–_PR_69_541.49">[6]EST2!#REF!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di1">[7]Datos!$B$2</definedName>
    <definedName name="_adi2">[7]Datos!$B$3</definedName>
    <definedName name="_AFC1">[1]INV!$A$25:$D$28</definedName>
    <definedName name="_AFC3">[1]INV!$F$25:$I$28</definedName>
    <definedName name="_AFC5">[1]INV!$K$25:$N$28</definedName>
    <definedName name="_APU221" localSheetId="3">#REF!</definedName>
    <definedName name="_APU221" localSheetId="0">#REF!</definedName>
    <definedName name="_APU221">#REF!</definedName>
    <definedName name="_APU3">#REF!</definedName>
    <definedName name="_APU465" localSheetId="3">[2]!absc</definedName>
    <definedName name="_APU465" localSheetId="0">[2]!absc</definedName>
    <definedName name="_APU465">[2]!absc</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AP1" localSheetId="2">#REF!</definedName>
    <definedName name="_CAP1">#REF!</definedName>
    <definedName name="_dhc1">[8]Dimensiones!$B$13</definedName>
    <definedName name="_dhc2">[8]Dimensiones!$B$17</definedName>
    <definedName name="_dhc3">[8]Dimensiones!$B$21</definedName>
    <definedName name="_dhc4">[8]Dimensiones!$B$25</definedName>
    <definedName name="_dhc5">[8]Dimensiones!$B$29</definedName>
    <definedName name="_dvc1">[8]Dimensiones!$B$12</definedName>
    <definedName name="_dvc2">[8]Dimensiones!$B$16</definedName>
    <definedName name="_dvc3">[8]Dimensiones!$B$20</definedName>
    <definedName name="_dvc4">[8]Dimensiones!$B$24</definedName>
    <definedName name="_dvc5">[8]Dimensiones!$B$28</definedName>
    <definedName name="_eac1">[8]Dimensiones!$F$10</definedName>
    <definedName name="_eac2">[8]Dimensiones!$F$13</definedName>
    <definedName name="_eac3">[8]Dimensiones!$F$16</definedName>
    <definedName name="_eac4">[8]Dimensiones!$F$19</definedName>
    <definedName name="_eac5">[8]Dimensiones!$F$22</definedName>
    <definedName name="_EST1" localSheetId="2">#REF!</definedName>
    <definedName name="_EST1">#REF!</definedName>
    <definedName name="_EST10" localSheetId="2">#REF!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c">[8]Dimensiones!$B$9</definedName>
    <definedName name="_Fill" hidden="1">#REF!</definedName>
    <definedName name="_xlnm._FilterDatabase" localSheetId="3" hidden="1">'CUADRO DE LA PROPUESTA'!$C$10:$J$59</definedName>
    <definedName name="_xlnm._FilterDatabase" localSheetId="0" hidden="1">'FORMULARIO 1 - PRESUPUESTO OFIC'!$C$10:$J$60</definedName>
    <definedName name="_FS01">[0]!err</definedName>
    <definedName name="_G1">#N/A</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ac1">[8]Dimensiones!$F$8</definedName>
    <definedName name="_hac2">[8]Dimensiones!$F$11</definedName>
    <definedName name="_hac3">[8]Dimensiones!$F$14</definedName>
    <definedName name="_hac4">[8]Dimensiones!$F$17</definedName>
    <definedName name="_hac5">[8]Dimensiones!$F$20</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localSheetId="2" hidden="1">{"via1",#N/A,TRUE,"general";"via2",#N/A,TRUE,"general";"via3",#N/A,TRUE,"general"}</definedName>
    <definedName name="_hfh7" hidden="1">{"via1",#N/A,TRUE,"general";"via2",#N/A,TRUE,"general";"via3",#N/A,TRUE,"general"}</definedName>
    <definedName name="_i1">#REF!</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NF1">#REF!</definedName>
    <definedName name="_IPC2002" localSheetId="3">#REF!</definedName>
    <definedName name="_IPC2002" localSheetId="0">#REF!</definedName>
    <definedName name="_IPC2002">#REF!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2" localSheetId="2" hidden="1">#REF!</definedName>
    <definedName name="_Key2"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c1">[8]Dimensiones!$F$9</definedName>
    <definedName name="_lac2">[8]Dimensiones!$F$12</definedName>
    <definedName name="_lac3">[8]Dimensiones!$F$15</definedName>
    <definedName name="_lac4">[8]Dimensiones!$F$18</definedName>
    <definedName name="_lac5">[8]Dimensiones!$F$21</definedName>
    <definedName name="_lar03">#REF!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un2">[4]PESOS!#REF!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EC1">'[9]CANT OBRA 2601'!$H$34</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B">[10]Otros!$D$14</definedName>
    <definedName name="_OCT2">#REF!</definedName>
    <definedName name="_OF">[10]Otros!$D$15</definedName>
    <definedName name="_Order1" hidden="1">0</definedName>
    <definedName name="_Order2" hidden="1">0</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L">[10]Otros!$D$17</definedName>
    <definedName name="_Parse_Out" hidden="1">#REF!</definedName>
    <definedName name="_PJ50" localSheetId="3">#REF!</definedName>
    <definedName name="_PJ50" localSheetId="0">#REF!</definedName>
    <definedName name="_PJ50">#REF!</definedName>
    <definedName name="_pj51" localSheetId="3">#REF!</definedName>
    <definedName name="_pj51" localSheetId="0">#REF!</definedName>
    <definedName name="_pj51">#REF!</definedName>
    <definedName name="_PRE1" localSheetId="2">#REF!</definedName>
    <definedName name="_PRE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AS">[10]Otros!$D$18</definedName>
    <definedName name="_rc">#REF!</definedName>
    <definedName name="_ref4">#REF!</definedName>
    <definedName name="_rf8">#REF!</definedName>
    <definedName name="_RF9">#REF!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2" hidden="1">#REF!</definedName>
    <definedName name="_Sort" hidden="1">#REF!</definedName>
    <definedName name="_srn001">#REF!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fv4" localSheetId="2" hidden="1">{"via1",#N/A,TRUE,"general";"via2",#N/A,TRUE,"general";"via3",#N/A,TRUE,"general"}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3">Scheduled_Payment+Extra_Payment</definedName>
    <definedName name="_w6" localSheetId="0">Scheduled_Payment+Extra_Payment</definedName>
    <definedName name="_w6">Scheduled_Payment+Extra_Payment</definedName>
    <definedName name="_w7">#N/A</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_z7">#N/A</definedName>
    <definedName name="A" localSheetId="3">#REF!</definedName>
    <definedName name="A" localSheetId="2">#REF!</definedName>
    <definedName name="A" localSheetId="0">#REF!</definedName>
    <definedName name="A">#REF!</definedName>
    <definedName name="A_impresión_IM" localSheetId="3">#REF!</definedName>
    <definedName name="A_impresión_IM" localSheetId="2">#REF!</definedName>
    <definedName name="A_impresión_IM" localSheetId="0">#REF!</definedName>
    <definedName name="A_impresión_IM">#REF!</definedName>
    <definedName name="A0" localSheetId="2">#REF!</definedName>
    <definedName name="A0">#REF!</definedName>
    <definedName name="A000" localSheetId="3">[11]!absc</definedName>
    <definedName name="A000" localSheetId="0">[11]!absc</definedName>
    <definedName name="A000">[11]!absc</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3">[12]!absc</definedName>
    <definedName name="AA">[12]!absc</definedName>
    <definedName name="AAA" localSheetId="2">#REF!</definedName>
    <definedName name="AAA">[0]!err</definedName>
    <definedName name="AAAAA">#REF!</definedName>
    <definedName name="AAAAAA">#REF!</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C">#REF!</definedName>
    <definedName name="ABG">[1]AASHTO!$A$2:$F$5</definedName>
    <definedName name="ABRIL">[13]General!#REF!</definedName>
    <definedName name="absc" localSheetId="3">[14]!absc</definedName>
    <definedName name="absc" localSheetId="0">[14]!absc</definedName>
    <definedName name="absc">[15]!absc</definedName>
    <definedName name="absc_" localSheetId="3">[14]!absc</definedName>
    <definedName name="absc_" localSheetId="0">[14]!absc</definedName>
    <definedName name="absc_">[16]!absc</definedName>
    <definedName name="absc_1" localSheetId="3">[14]!absc</definedName>
    <definedName name="absc_1" localSheetId="0">[14]!absc</definedName>
    <definedName name="absc_1">[16]!absc</definedName>
    <definedName name="absc1" localSheetId="3">#N/A</definedName>
    <definedName name="absc1" localSheetId="0">#N/A</definedName>
    <definedName name="absc1">[17]!absc</definedName>
    <definedName name="ac">[8]Dimensiones!$B$8</definedName>
    <definedName name="Acarreo">[18]General!$N$12:$N$1485</definedName>
    <definedName name="AccessButton">"INSUMOS"</definedName>
    <definedName name="AccessDatabase" hidden="1">"C:\C-314\VOLUMENES\volfin4.mdb"</definedName>
    <definedName name="acci">#REF!</definedName>
    <definedName name="ACTAAJUSTE3" hidden="1">{"via1",#N/A,TRUE,"general";"via2",#N/A,TRUE,"general";"via3",#N/A,TRUE,"general"}</definedName>
    <definedName name="Actividades">#REF!</definedName>
    <definedName name="ad">#REF!</definedName>
    <definedName name="ADFGSDB" localSheetId="2" hidden="1">{"via1",#N/A,TRUE,"general";"via2",#N/A,TRUE,"general";"via3",#N/A,TRUE,"general"}</definedName>
    <definedName name="ADFGSDB" hidden="1">{"via1",#N/A,TRUE,"general";"via2",#N/A,TRUE,"general";"via3",#N/A,TRUE,"general"}</definedName>
    <definedName name="ADI">#REF!</definedName>
    <definedName name="Adm" localSheetId="2">[19]PRESUPUESTO!$G$316</definedName>
    <definedName name="adm">[3]Datos!$B$19</definedName>
    <definedName name="ADMINISTRACION">#REF!</definedName>
    <definedName name="administrador">[20]Informacion!$B$15</definedName>
    <definedName name="ADMINISTRADOR_VIAL__ARMANDO_SANCHEZ_SANCHEZ">[21]INDICMICROEMP!$A$20</definedName>
    <definedName name="ADMON">'[22]Formulario N° 4'!$F$129</definedName>
    <definedName name="adoc1" localSheetId="3">#N/A</definedName>
    <definedName name="adoc1" localSheetId="0">#N/A</definedName>
    <definedName name="adoc1">[17]!absc</definedName>
    <definedName name="ADOC125" localSheetId="3">[17]!absc</definedName>
    <definedName name="ADOC125">[17]!absc</definedName>
    <definedName name="adoq" localSheetId="3">#N/A</definedName>
    <definedName name="adoq" localSheetId="0">#N/A</definedName>
    <definedName name="adoq">[11]!absc</definedName>
    <definedName name="ads">#REF!</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h">#REF!</definedName>
    <definedName name="ahe">#REF!</definedName>
    <definedName name="AIU" localSheetId="2">#REF!</definedName>
    <definedName name="AIU">#REF!</definedName>
    <definedName name="aj">#REF!</definedName>
    <definedName name="AjustDelAIU" localSheetId="2">#REF!</definedName>
    <definedName name="AjustDelAIU">#REF!</definedName>
    <definedName name="alambre14">#REF!</definedName>
    <definedName name="alambrecal14">#REF!</definedName>
    <definedName name="alc" localSheetId="3">[23]!absc</definedName>
    <definedName name="alc" localSheetId="0">[23]!absc</definedName>
    <definedName name="alc">[24]!absc</definedName>
    <definedName name="ANALI" localSheetId="2">#REF!</definedName>
    <definedName name="ANALI">#REF!</definedName>
    <definedName name="ANCLAJE">'[25]MC SF GAVIONES'!#REF!</definedName>
    <definedName name="ANE">'[26]ANEXO 7'!#REF!</definedName>
    <definedName name="anscount" hidden="1">1</definedName>
    <definedName name="Antic">[27]BASES!$B$33</definedName>
    <definedName name="ANTICIPO">[28]BASES!$B$33</definedName>
    <definedName name="AÑO">[29]PRESUPUESTO!$D$13</definedName>
    <definedName name="AÑOWUIE">'[30]Res-Accide-10'!$R$2:$R$7</definedName>
    <definedName name="ao">#REF!</definedName>
    <definedName name="APU" localSheetId="3">#N/A</definedName>
    <definedName name="APU" localSheetId="0">#N/A</definedName>
    <definedName name="APU">[31]!absc</definedName>
    <definedName name="APU_directos">#REF!</definedName>
    <definedName name="APU221.1" localSheetId="3">#REF!</definedName>
    <definedName name="APU221.1" localSheetId="0">#REF!</definedName>
    <definedName name="APU221.1">#REF!</definedName>
    <definedName name="APU221.2" localSheetId="3">#REF!</definedName>
    <definedName name="APU221.2" localSheetId="0">#REF!</definedName>
    <definedName name="APU221.2">#REF!</definedName>
    <definedName name="APU5P" localSheetId="3">[2]!absc</definedName>
    <definedName name="APU5P">[2]!absc</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rea_canal">[8]Dimensiones!$B$36</definedName>
    <definedName name="_xlnm.Extract">'[32]AC2-AG96'!#REF!</definedName>
    <definedName name="_xlnm.Print_Area" localSheetId="3">'CUADRO DE LA PROPUESTA'!$A$1:$K$72</definedName>
    <definedName name="_xlnm.Print_Area" localSheetId="2">'FACTOR MULTIPLICADOR'!$A$1:$K$53</definedName>
    <definedName name="_xlnm.Print_Area" localSheetId="0">'FORMULARIO 1 - PRESUPUESTO OFIC'!$A$1:$K$73</definedName>
    <definedName name="_xlnm.Print_Area" localSheetId="1">'FORMULARIO1 - GLOBAL'!$A$1:$I$41</definedName>
    <definedName name="_xlnm.Print_Area">#N/A</definedName>
    <definedName name="ARENA">[22]MATERIALES!$D$2</definedName>
    <definedName name="Arenag">#REF!</definedName>
    <definedName name="armuve">[0]!err</definedName>
    <definedName name="ARP">#REF!</definedName>
    <definedName name="articulos">[33]articulos!$A$2:$E$65536</definedName>
    <definedName name="ARTURO">#REF!</definedName>
    <definedName name="as">#REF!</definedName>
    <definedName name="asasdasd">#N/A</definedName>
    <definedName name="ASB">[1]AASHTO!$A$8:$F$11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DW" localSheetId="2">#REF!</definedName>
    <definedName name="ASDFDW">#REF!</definedName>
    <definedName name="ASDFGHJKLÑ">[0]!err</definedName>
    <definedName name="asdfñk">#N/A</definedName>
    <definedName name="ASDS" localSheetId="2">#REF!</definedName>
    <definedName name="ASDS">#REF!</definedName>
    <definedName name="ASFALTO">'[34]5.2'!$D$21</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strid" localSheetId="2">#REF!</definedName>
    <definedName name="astrid">#REF!</definedName>
    <definedName name="at">[8]Dimensiones!$D$10</definedName>
    <definedName name="au">#REF!</definedName>
    <definedName name="aur">#REF!</definedName>
    <definedName name="auto1">#REF!</definedName>
    <definedName name="auto123">#REF!</definedName>
    <definedName name="auto2">#REF!</definedName>
    <definedName name="AUTO22">#REF!</definedName>
    <definedName name="av">#REF!</definedName>
    <definedName name="AW">#REF!</definedName>
    <definedName name="ax">#REF!</definedName>
    <definedName name="Ay">#REF!</definedName>
    <definedName name="ayudante">#REF!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_impresión_IM">#REF!</definedName>
    <definedName name="BANCO">#REF!</definedName>
    <definedName name="BARA">[13]General!#REF!</definedName>
    <definedName name="BASE">#REF!</definedName>
    <definedName name="base_VaR">#REF!</definedName>
    <definedName name="BASEDATOS">#REF!</definedName>
    <definedName name="_xlnm.Database" localSheetId="2">#REF!</definedName>
    <definedName name="_xlnm.Database">#REF!</definedName>
    <definedName name="bb">#REF!</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h">#REF!</definedName>
    <definedName name="bgvfcdx" localSheetId="2" hidden="1">{"via1",#N/A,TRUE,"general";"via2",#N/A,TRUE,"general";"via3",#N/A,TRUE,"general"}</definedName>
    <definedName name="bgvfcdx" hidden="1">{"via1",#N/A,TRUE,"general";"via2",#N/A,TRUE,"general";"via3",#N/A,TRUE,"general"}</definedName>
    <definedName name="BHT">#REF!</definedName>
    <definedName name="bimestre">'[35]ESTADO RED'!$E$8</definedName>
    <definedName name="bl">#REF!</definedName>
    <definedName name="blanco">#REF!</definedName>
    <definedName name="bn">#REF!</definedName>
    <definedName name="bnm">#REF!</definedName>
    <definedName name="BOBCAT">#REF!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ENO">'[36]ESTADO VÍA-CRIT.TECNICO'!#REF!&lt;2.5</definedName>
    <definedName name="BuiltIn_Print_Area">#REF!</definedName>
    <definedName name="BuiltIn_Print_Titles">#REF!</definedName>
    <definedName name="BULL">#REF!</definedName>
    <definedName name="Bulld50">#REF!</definedName>
    <definedName name="Bulld65e">#REF!</definedName>
    <definedName name="bulld65er">#REF!</definedName>
    <definedName name="Bulldozer">#REF!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w">#REF!</definedName>
    <definedName name="by" localSheetId="2" hidden="1">{"via1",#N/A,TRUE,"general";"via2",#N/A,TRUE,"general";"via3",#N/A,TRUE,"general"}</definedName>
    <definedName name="by" hidden="1">{"via1",#N/A,TRUE,"general";"via2",#N/A,TRUE,"general";"via3",#N/A,TRUE,"general"}</definedName>
    <definedName name="C_" localSheetId="3">#REF!</definedName>
    <definedName name="C_" localSheetId="2">#REF!</definedName>
    <definedName name="C_" localSheetId="0">#REF!</definedName>
    <definedName name="C_">#REF!</definedName>
    <definedName name="CAB">#REF!</definedName>
    <definedName name="cadenero">#REF!</definedName>
    <definedName name="CANGURO">#REF!</definedName>
    <definedName name="CANT" localSheetId="3">#REF!</definedName>
    <definedName name="CANT" localSheetId="2">#REF!</definedName>
    <definedName name="CANT" localSheetId="0">#REF!</definedName>
    <definedName name="CANT">#REF!</definedName>
    <definedName name="Cantidad">#REF!</definedName>
    <definedName name="CapActividad" localSheetId="2">#REF!</definedName>
    <definedName name="CapActividad">#REF!</definedName>
    <definedName name="CapCom">#REF!</definedName>
    <definedName name="CapComponent">#REF!</definedName>
    <definedName name="CapResumen">#REF!</definedName>
    <definedName name="Car">[3]Datos!$B$11</definedName>
    <definedName name="CARGADOR">[22]EQUIPO!$D$10</definedName>
    <definedName name="CARGO">#REF!</definedName>
    <definedName name="carlos" localSheetId="2">#REF!</definedName>
    <definedName name="CARLOS">[37]General!$N$12:$N$1485</definedName>
    <definedName name="CARRETERA">#REF!</definedName>
    <definedName name="CARRO">#REF!</definedName>
    <definedName name="CASA">[38]General!#REF!</definedName>
    <definedName name="CASITA">[13]General!#REF!</definedName>
    <definedName name="CATD8">#REF!</definedName>
    <definedName name="CATEGORIA">#REF!</definedName>
    <definedName name="causa">#REF!</definedName>
    <definedName name="cc">#REF!</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3">'[39]A. P. U.'!#REF!</definedName>
    <definedName name="CCCCCC" localSheetId="0">'[39]A. P. U.'!#REF!</definedName>
    <definedName name="CCCCCC">'[40]A. P. U.'!#REF!</definedName>
    <definedName name="ccto210" localSheetId="3">#REF!</definedName>
    <definedName name="ccto210" localSheetId="0">#REF!</definedName>
    <definedName name="ccto210">#REF!</definedName>
    <definedName name="cd">[41]Hoja1!$C$81</definedName>
    <definedName name="cdcdc" localSheetId="2" hidden="1">{"via1",#N/A,TRUE,"general";"via2",#N/A,TRUE,"general";"via3",#N/A,TRUE,"general"}</definedName>
    <definedName name="cdcdc" hidden="1">{"via1",#N/A,TRUE,"general";"via2",#N/A,TRUE,"general";"via3",#N/A,TRUE,"general"}</definedName>
    <definedName name="CDctrl">[27]CDItem!$G$8</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[42]Insum!$A$3:$H$63</definedName>
    <definedName name="cesped">#REF!</definedName>
    <definedName name="CINTAAISLANTE">[43]Materiales!$C$25</definedName>
    <definedName name="CINTAAISLANTE1">[43]Materiales!$C$25</definedName>
    <definedName name="CIRCUITOS">[44]Circuitos!$C$2:$C$891</definedName>
    <definedName name="clase">#REF!</definedName>
    <definedName name="CN">#REF!</definedName>
    <definedName name="co">#REF!</definedName>
    <definedName name="CODIGO">#REF!</definedName>
    <definedName name="COMPRE">#REF!</definedName>
    <definedName name="COMPRESOR">[22]EQUIPO!$D$5</definedName>
    <definedName name="COMPROBANTE_DE_PAGO">#REF!</definedName>
    <definedName name="COMPUERTA" localSheetId="2">#REF!</definedName>
    <definedName name="COMPUERTA">#REF!</definedName>
    <definedName name="concreto">#REF!</definedName>
    <definedName name="Concreto1_m">[8]Dimensiones!$F$36</definedName>
    <definedName name="Concreto2_m">[8]Dimensiones!$F$38</definedName>
    <definedName name="Concreto3_m">[8]Dimensiones!$F$40</definedName>
    <definedName name="Concreto4_m">[8]Dimensiones!$F$42</definedName>
    <definedName name="Concreto5_m">[8]Dimensiones!$F$44</definedName>
    <definedName name="conductor">#REF!</definedName>
    <definedName name="Consultor">#N/A</definedName>
    <definedName name="contra">#REF!</definedName>
    <definedName name="Contratante">#N/A</definedName>
    <definedName name="contratista">[3]Datos!$B$13</definedName>
    <definedName name="CONTRATO">#REF!</definedName>
    <definedName name="COPIA">[0]!err</definedName>
    <definedName name="copiao4">[0]!err</definedName>
    <definedName name="corri">[0]!err</definedName>
    <definedName name="COSTO_TRANSPORTE">[45]Transp.!$B$5:$E$19</definedName>
    <definedName name="COSTODIRECTO">#REF!</definedName>
    <definedName name="COSTOS">[46]TARIFAS!$A$1:$F$52</definedName>
    <definedName name="cp">#REF!</definedName>
    <definedName name="_xlnm.Criteria">'[32]AC2-AG96'!#REF!</definedName>
    <definedName name="Criticos">#REF!</definedName>
    <definedName name="Cruceta_metálica_en_ángulo_de__2m_x_2_5__x_2_5__x_1_4_.">"Prueba1"</definedName>
    <definedName name="CTA">#REF!</definedName>
    <definedName name="ctoin">[3]Datos!$B$1</definedName>
    <definedName name="cuad1">#REF!</definedName>
    <definedName name="cuad2">#REF!</definedName>
    <definedName name="cuad3">#REF!</definedName>
    <definedName name="cuad4">#REF!</definedName>
    <definedName name="CUAD5">#REF!</definedName>
    <definedName name="cuado">#REF!</definedName>
    <definedName name="CUAL">[0]!err</definedName>
    <definedName name="CUBS">[47]Hoja1!$A$1:$IV$65536</definedName>
    <definedName name="CUENTA">#REF!</definedName>
    <definedName name="CUNET" localSheetId="2" hidden="1">{"via1",#N/A,TRUE,"general";"via2",#N/A,TRUE,"general";"via3",#N/A,TRUE,"general"}</definedName>
    <definedName name="CUNET" hidden="1">{"via1",#N/A,TRUE,"general";"via2",#N/A,TRUE,"general";"via3",#N/A,TRUE,"general"}</definedName>
    <definedName name="cv" localSheetId="2" hidden="1">{"TAB1",#N/A,TRUE,"GENERAL";"TAB2",#N/A,TRUE,"GENERAL";"TAB3",#N/A,TRUE,"GENERAL";"TAB4",#N/A,TRUE,"GENERAL";"TAB5",#N/A,TRUE,"GENERAL"}</definedName>
    <definedName name="cv" hidden="1">{"TAB1",#N/A,TRUE,"GENERAL";"TAB2",#N/A,TRUE,"GENERAL";"TAB3",#N/A,TRUE,"GENERAL";"TAB4",#N/A,TRUE,"GENERAL";"TAB5",#N/A,TRUE,"GENERAL"}</definedName>
    <definedName name="cv_51">#REF!</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cwafw" localSheetId="2">#REF!</definedName>
    <definedName name="cwafw">#REF!</definedName>
    <definedName name="cx">#REF!</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percápita">[48]Sanitario!$AC$9:$AD$9</definedName>
    <definedName name="dario">'[49]GPI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os">#REF!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SDCTV" localSheetId="2" hidden="1">{"via1",#N/A,TRUE,"general";"via2",#N/A,TRUE,"general";"via3",#N/A,TRUE,"general"}</definedName>
    <definedName name="DCSDCTV" hidden="1">{"via1",#N/A,TRUE,"general";"via2",#N/A,TRUE,"general";"via3",#N/A,TRUE,"general"}</definedName>
    <definedName name="DD">#REF!</definedName>
    <definedName name="ddd" localSheetId="2" hidden="1">{"via1",#N/A,TRUE,"general";"via2",#N/A,TRUE,"general";"via3",#N/A,TRUE,"general"}</definedName>
    <definedName name="ddd" hidden="1">{"via1",#N/A,TRUE,"general";"via2",#N/A,TRUE,"general";"via3",#N/A,TRUE,"general"}</definedName>
    <definedName name="DDDD">#N/A</definedName>
    <definedName name="ddddt" localSheetId="2" hidden="1">{"via1",#N/A,TRUE,"general";"via2",#N/A,TRUE,"general";"via3",#N/A,TRUE,"general"}</definedName>
    <definedName name="ddddt" hidden="1">{"via1",#N/A,TRUE,"general";"via2",#N/A,TRUE,"general";"via3",#N/A,TRUE,"general"}</definedName>
    <definedName name="ddee">#REF!</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#REF!</definedName>
    <definedName name="demanto_51">#REF!</definedName>
    <definedName name="DER">#N/A</definedName>
    <definedName name="DERRUMBES111">[50]CONT_ADI!#REF!</definedName>
    <definedName name="DEX">#REF!</definedName>
    <definedName name="df">#REF!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gsdggh">#REF!</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#REF!</definedName>
    <definedName name="DIA">[29]PRESUPUESTO!$B$13</definedName>
    <definedName name="DIAS" localSheetId="2">#REF!</definedName>
    <definedName name="DIAS">#REF!</definedName>
    <definedName name="diaz" localSheetId="2">#REF!</definedName>
    <definedName name="diaz">#REF!</definedName>
    <definedName name="diego">#REF!</definedName>
    <definedName name="diego1">#REF!</definedName>
    <definedName name="DistanciasPRS7801">[51]Hoja1!$K$3:$L$55</definedName>
    <definedName name="DistanciasPRS9003">[51]Hoja1!$A$3:$B$52</definedName>
    <definedName name="DistanciasPRS9004">[51]Hoja1!$F$3:$G$33</definedName>
    <definedName name="dj">#REF!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p">[48]Sanitario!$AC$8:$AD$8</definedName>
    <definedName name="drf">#REF!</definedName>
    <definedName name="dry" localSheetId="2" hidden="1">{"via1",#N/A,TRUE,"general";"via2",#N/A,TRUE,"general";"via3",#N/A,TRUE,"general"}</definedName>
    <definedName name="dry" hidden="1">{"via1",#N/A,TRUE,"general";"via2",#N/A,TRUE,"general";"via3",#N/A,TRUE,"general"}</definedName>
    <definedName name="DS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t">#REF!</definedName>
    <definedName name="dtrhj" localSheetId="2" hidden="1">{"via1",#N/A,TRUE,"general";"via2",#N/A,TRUE,"general";"via3",#N/A,TRUE,"general"}</definedName>
    <definedName name="dtrhj" hidden="1">{"via1",#N/A,TRUE,"general";"via2",#N/A,TRUE,"general";"via3",#N/A,TRUE,"general"}</definedName>
    <definedName name="DTS">#REF!</definedName>
    <definedName name="DUKIK" localSheetId="2">#REF!</definedName>
    <definedName name="DUKIK">#REF!</definedName>
    <definedName name="Dv">[48]Sanitario!$AC$7:$AD$7</definedName>
    <definedName name="dxfgg" localSheetId="2" hidden="1">{"via1",#N/A,TRUE,"general";"via2",#N/A,TRUE,"general";"via3",#N/A,TRUE,"general"}</definedName>
    <definedName name="dxfgg" hidden="1">{"via1",#N/A,TRUE,"general";"via2",#N/A,TRUE,"general";"via3",#N/A,TRUE,"general"}</definedName>
    <definedName name="E_03">#REF!</definedName>
    <definedName name="e3e33" localSheetId="2" hidden="1">{"via1",#N/A,TRUE,"general";"via2",#N/A,TRUE,"general";"via3",#N/A,TRUE,"general"}</definedName>
    <definedName name="e3e33" hidden="1">{"via1",#N/A,TRUE,"general";"via2",#N/A,TRUE,"general";"via3",#N/A,TRUE,"general"}</definedName>
    <definedName name="ec">[8]Dimensiones!$B$11</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duar" localSheetId="2" hidden="1">{"TAB1",#N/A,TRUE,"GENERAL";"TAB2",#N/A,TRUE,"GENERAL";"TAB3",#N/A,TRUE,"GENERAL";"TAB4",#N/A,TRUE,"GENERAL";"TAB5",#N/A,TRUE,"GENERAL"}</definedName>
    <definedName name="eduar" hidden="1">{"TAB1",#N/A,TRUE,"GENERAL";"TAB2",#N/A,TRUE,"GENERAL";"TAB3",#N/A,TRUE,"GENERAL";"TAB4",#N/A,TRUE,"GENERAL";"TAB5",#N/A,TRUE,"GENERAL"}</definedName>
    <definedName name="ee" localSheetId="2">#REF!</definedName>
    <definedName name="ee">#REF!</definedName>
    <definedName name="eee">#REF!</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 localSheetId="2">#REF!</definedName>
    <definedName name="eeee">#REF!</definedName>
    <definedName name="eeeee54222" localSheetId="2" hidden="1">{"TAB1",#N/A,TRUE,"GENERAL";"TAB2",#N/A,TRUE,"GENERAL";"TAB3",#N/A,TRUE,"GENERAL";"TAB4",#N/A,TRUE,"GENERAL";"TAB5",#N/A,TRUE,"GENERAL"}</definedName>
    <definedName name="eeeee54222" hidden="1">{"TAB1",#N/A,TRUE,"GENERAL";"TAB2",#N/A,TRUE,"GENERAL";"TAB3",#N/A,TRUE,"GENERAL";"TAB4",#N/A,TRUE,"GENERAL";"TAB5",#N/A,TRUE,"GENERAL"}</definedName>
    <definedName name="EEEEEE" localSheetId="3">Scheduled_Payment+Extra_Payment</definedName>
    <definedName name="EEEEEE">Scheduled_Payment+Extra_Payment</definedName>
    <definedName name="eeeeeeeeeeee" localSheetId="2">#REF!</definedName>
    <definedName name="eeeeeeeeeeee">#REF!</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[29]PRESUPUESTO!$E$7</definedName>
    <definedName name="el">#REF!</definedName>
    <definedName name="emanto">#REF!</definedName>
    <definedName name="emanto_51">#REF!</definedName>
    <definedName name="eme">[0]!err</definedName>
    <definedName name="EMPRESA">#REF!</definedName>
    <definedName name="End_Bal">#REF!</definedName>
    <definedName name="ENERO">[52]General!#REF!</definedName>
    <definedName name="ENEROA">[53]General!#REF!</definedName>
    <definedName name="ENTRADASP">#REF!</definedName>
    <definedName name="EPS">#REF!</definedName>
    <definedName name="EQUI" localSheetId="2">#REF!</definedName>
    <definedName name="EQUI">[14]EQUIPOS!$1:$1048576</definedName>
    <definedName name="EQUIPO" localSheetId="3">#REF!</definedName>
    <definedName name="equipo" localSheetId="2">'[54]TARIFA EQUIPOS'!$A$8:$D$155</definedName>
    <definedName name="EQUIPO" localSheetId="0">#REF!</definedName>
    <definedName name="EQUIPO">#REF!</definedName>
    <definedName name="Equipos">#REF!</definedName>
    <definedName name="eqw" localSheetId="2" hidden="1">{"via1",#N/A,TRUE,"general";"via2",#N/A,TRUE,"general";"via3",#N/A,TRUE,"general"}</definedName>
    <definedName name="eqw" hidden="1">{"via1",#N/A,TRUE,"general";"via2",#N/A,TRUE,"general";"via3",#N/A,TRUE,"general"}</definedName>
    <definedName name="er">#REF!</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r" localSheetId="2"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[55]TARIF2002!#REF!</definedName>
    <definedName name="ERROR5">[55]TARIF2002!#REF!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[0]!err</definedName>
    <definedName name="ESP220.1">'[56]220.1'!$H$52</definedName>
    <definedName name="ESP320.1">'[57]320.1'!$H$52</definedName>
    <definedName name="ESP330.1">'[56]330.1'!$H$52</definedName>
    <definedName name="ESP330.2">'[57]330.2'!$H$52</definedName>
    <definedName name="ESP640.1.2">'[56]640.1.2'!$H$50</definedName>
    <definedName name="ESP673.1">'[56]673.1'!$H$49</definedName>
    <definedName name="ESP673.2">'[56]673.2'!$H$53</definedName>
    <definedName name="ESP700.1">'[57]700.1'!$H$52</definedName>
    <definedName name="ESPECIFICACION" localSheetId="3">#REF!</definedName>
    <definedName name="ESPECIFICACION" localSheetId="0">#REF!</definedName>
    <definedName name="ESPECIFICACION">#REF!</definedName>
    <definedName name="Especificación" localSheetId="3">#REF!</definedName>
    <definedName name="Especificación" localSheetId="0">#REF!</definedName>
    <definedName name="Especificación">#REF!</definedName>
    <definedName name="et">[8]Dimensiones!$D$11</definedName>
    <definedName name="etertgg" localSheetId="2" hidden="1">{"via1",#N/A,TRUE,"general";"via2",#N/A,TRUE,"general";"via3",#N/A,TRUE,"general"}</definedName>
    <definedName name="etertgg" hidden="1">{"via1",#N/A,TRUE,"general";"via2",#N/A,TRUE,"general";"via3",#N/A,TRUE,"general"}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OPOGRAFIA">#REF!</definedName>
    <definedName name="ETSYJRAHETFRDE" localSheetId="2">#REF!</definedName>
    <definedName name="ETSYJRAHETFRDE">#REF!</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[49]SKJ452!#REF!</definedName>
    <definedName name="Excel_BuiltIn_Print_Titles_10_51">#REF!</definedName>
    <definedName name="Excel_BuiltIn_Print_Titles_11">[49]ITA878!#REF!</definedName>
    <definedName name="Excel_BuiltIn_Print_Titles_11_51">#REF!</definedName>
    <definedName name="Excel_BuiltIn_Print_Titles_12">'[49]AEA-944'!#REF!</definedName>
    <definedName name="Excel_BuiltIn_Print_Titles_12_51">#REF!</definedName>
    <definedName name="Excel_BuiltIn_Print_Titles_13">'[49]DUB-823'!#REF!</definedName>
    <definedName name="Excel_BuiltIn_Print_Titles_13_51">#REF!</definedName>
    <definedName name="Excel_BuiltIn_Print_Titles_14">'[49]GPI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[49]XXJ617!#REF!</definedName>
    <definedName name="Excel_BuiltIn_Print_Titles_19_51">#REF!</definedName>
    <definedName name="Excel_BuiltIn_Print_Titles_20">#REF!</definedName>
    <definedName name="Excel_BuiltIn_Print_Titles_20_51">#REF!</definedName>
    <definedName name="Excel_BuiltIn_Print_Titles_21">[49]SNG_855!#REF!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'[49]VEA 374'!#REF!</definedName>
    <definedName name="Excel_BuiltIn_Print_Titles_5_51">#REF!</definedName>
    <definedName name="Excel_BuiltIn_Print_Titles_5_XX">'[49]VEA 374'!#REF!</definedName>
    <definedName name="Excel_BuiltIn_Print_Titles_5_XX_51">#REF!</definedName>
    <definedName name="Excel_BuiltIn_Print_Titles_6">#REF!</definedName>
    <definedName name="Excel_BuiltIn_Print_Titles_6_51">#REF!</definedName>
    <definedName name="Excel_BuiltIn_Print_Titles_7">[49]HFB024!#REF!</definedName>
    <definedName name="Excel_BuiltIn_Print_Titles_7_51">#REF!</definedName>
    <definedName name="Excel_BuiltIn_Print_Titles_8">#REF!</definedName>
    <definedName name="Excel_BuiltIn_Print_Titles_8_51">#REF!</definedName>
    <definedName name="Excel_BuiltIn_Print_Titles_9">[49]PAJ825!#REF!</definedName>
    <definedName name="Excel_BuiltIn_Print_Titles_9_51">#REF!</definedName>
    <definedName name="EXCROC">'[58]Análisis de precios'!$H$52</definedName>
    <definedName name="Extra_Pay">#REF!</definedName>
    <definedName name="fa">#REF!</definedName>
    <definedName name="FAC" hidden="1">#REF!</definedName>
    <definedName name="FACIL">[59]General!#REF!</definedName>
    <definedName name="FACTURADO">'[60]Itemes Renovación'!#REF!</definedName>
    <definedName name="fb">#REF!</definedName>
    <definedName name="fd" localSheetId="3">'[39]A. P. U.'!#REF!</definedName>
    <definedName name="fd" localSheetId="0">'[39]A. P. U.'!#REF!</definedName>
    <definedName name="fd">'[40]A. P. U.'!#REF!</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adsfa" hidden="1">{"PRES REHAB ARM-PER POR ITEMS  KM A KM",#N/A,TRUE,"Rehabilitacion Arm-Per"}</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EBRERO">[13]General!#REF!</definedName>
    <definedName name="FECHA">#REF!</definedName>
    <definedName name="FENREO">[61]General!#REF!</definedName>
    <definedName name="fer">'[30]Res-Accide-10'!#REF!</definedName>
    <definedName name="ferfer" localSheetId="2" hidden="1">{"via1",#N/A,TRUE,"general";"via2",#N/A,TRUE,"general";"via3",#N/A,TRUE,"general"}</definedName>
    <definedName name="ferfer" hidden="1">{"via1",#N/A,TRUE,"general";"via2",#N/A,TRUE,"general";"via3",#N/A,TRUE,"general"}</definedName>
    <definedName name="FERNANDO">[13]General!#REF!</definedName>
    <definedName name="fevenad1">[3]Datos!$B$9</definedName>
    <definedName name="fevenad2">[3]Datos!$B$10</definedName>
    <definedName name="fevenin">[3]Datos!$B$8</definedName>
    <definedName name="ff">#REF!</definedName>
    <definedName name="fff" localSheetId="2" hidden="1">{"via1",#N/A,TRUE,"general";"via2",#N/A,TRUE,"general";"via3",#N/A,TRUE,"general"}</definedName>
    <definedName name="fff" hidden="1">{"via1",#N/A,TRUE,"general";"via2",#N/A,TRUE,"general";"via3",#N/A,TRUE,"general"}</definedName>
    <definedName name="ffff">#REF!</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 localSheetId="2">#REF!</definedName>
    <definedName name="fgf">#REF!</definedName>
    <definedName name="FGFDH" localSheetId="2" hidden="1">{"via1",#N/A,TRUE,"general";"via2",#N/A,TRUE,"general";"via3",#N/A,TRUE,"general"}</definedName>
    <definedName name="FGFDH" hidden="1">{"via1",#N/A,TRUE,"general";"via2",#N/A,TRUE,"general";"via3",#N/A,TRUE,"general"}</definedName>
    <definedName name="fgg">#REF!</definedName>
    <definedName name="fgghhj" localSheetId="2" hidden="1">{"via1",#N/A,TRUE,"general";"via2",#N/A,TRUE,"general";"via3",#N/A,TRUE,"general"}</definedName>
    <definedName name="fgghhj"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nal">#REF!</definedName>
    <definedName name="FINANCIACION">[0]!err</definedName>
    <definedName name="FINI">#REF!</definedName>
    <definedName name="Finisher">#REF!</definedName>
    <definedName name="fk">#REF!</definedName>
    <definedName name="flq">#REF!</definedName>
    <definedName name="fm">#REF!</definedName>
    <definedName name="FONDOPEN">#REF!</definedName>
    <definedName name="FORMALE">#REF!</definedName>
    <definedName name="Formulario">+[62]Formular!$B$7:$G$71</definedName>
    <definedName name="FOTO">#REF!</definedName>
    <definedName name="FOTOS" localSheetId="3">[63]!absc</definedName>
    <definedName name="FOTOS">[63]!absc</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d">#REF!</definedName>
    <definedName name="frefr" localSheetId="2" hidden="1">{"via1",#N/A,TRUE,"general";"via2",#N/A,TRUE,"general";"via3",#N/A,TRUE,"general"}</definedName>
    <definedName name="frefr" hidden="1">{"via1",#N/A,TRUE,"general";"via2",#N/A,TRUE,"general";"via3",#N/A,TRUE,"general"}</definedName>
    <definedName name="FRENTES" localSheetId="2">#REF!</definedName>
    <definedName name="FRENTES">#REF!</definedName>
    <definedName name="fres">#REF!</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t">[8]Dimensiones!$D$12</definedName>
    <definedName name="fu">#REF!</definedName>
    <definedName name="Full_Print">#REF!</definedName>
    <definedName name="fv">#REF!</definedName>
    <definedName name="fw" localSheetId="2">#REF!</definedName>
    <definedName name="fw">#REF!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fy">#REF!</definedName>
    <definedName name="g">#REF!</definedName>
    <definedName name="ga">#REF!</definedName>
    <definedName name="GAJ">#REF!</definedName>
    <definedName name="GATO">[64]General!#REF!</definedName>
    <definedName name="gavion">#REF!</definedName>
    <definedName name="gb">#REF!</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d">#REF!</definedName>
    <definedName name="gddfgdfgdf">#REF!</definedName>
    <definedName name="gdj">#REF!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g" localSheetId="2" hidden="1">{"via1",#N/A,TRUE,"general";"via2",#N/A,TRUE,"general";"via3",#N/A,TRUE,"general"}</definedName>
    <definedName name="geg" hidden="1">{"via1",#N/A,TRUE,"general";"via2",#N/A,TRUE,"general";"via3",#N/A,TRUE,"general"}</definedName>
    <definedName name="Geotex">#REF!</definedName>
    <definedName name="geotextil">#REF!</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t">#REF!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DA" localSheetId="2" hidden="1">{"TAB1",#N/A,TRUE,"GENERAL";"TAB2",#N/A,TRUE,"GENERAL";"TAB3",#N/A,TRUE,"GENERAL";"TAB4",#N/A,TRUE,"GENERAL";"TAB5",#N/A,TRUE,"GENERAL"}</definedName>
    <definedName name="GGGGDA"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#REF!</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MATCH(0.01,End_Bal,-1)+1</definedName>
    <definedName name="gj">#REF!</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L" localSheetId="3">Scheduled_Payment+Extra_Payment</definedName>
    <definedName name="GL" localSheetId="0">Scheduled_Payment+Extra_Payment</definedName>
    <definedName name="gl">#REF!</definedName>
    <definedName name="GM">#N/A</definedName>
    <definedName name="gmt">#REF!</definedName>
    <definedName name="gn">#REF!</definedName>
    <definedName name="gnm">#REF!</definedName>
    <definedName name="gñ">#REF!</definedName>
    <definedName name="gp">#REF!</definedName>
    <definedName name="gr3r" localSheetId="2">#REF!</definedName>
    <definedName name="gr3r">#REF!</definedName>
    <definedName name="_xlnm.Recorder" localSheetId="2">#REF!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ava">#REF!</definedName>
    <definedName name="GRAVILLA">[22]MATERIALES!$D$3</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[65]BASE!$C$4:$H$255</definedName>
    <definedName name="gte">#REF!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RE">#REF!</definedName>
    <definedName name="guadua">#REF!</definedName>
    <definedName name="gus" localSheetId="2">#REF!</definedName>
    <definedName name="gus">#REF!</definedName>
    <definedName name="gustavo" localSheetId="2">#REF!</definedName>
    <definedName name="gustavo">#REF!</definedName>
    <definedName name="GUSTRA" localSheetId="2">#REF!</definedName>
    <definedName name="GUSTRA">#REF!</definedName>
    <definedName name="GUSTRA2">#REF!</definedName>
    <definedName name="gy">#REF!</definedName>
    <definedName name="h">#REF!</definedName>
    <definedName name="h9h" localSheetId="2" hidden="1">{"via1",#N/A,TRUE,"general";"via2",#N/A,TRUE,"general";"via3",#N/A,TRUE,"general"}</definedName>
    <definedName name="h9h" hidden="1">{"via1",#N/A,TRUE,"general";"via2",#N/A,TRUE,"general";"via3",#N/A,TRUE,"general"}</definedName>
    <definedName name="ha">#REF!</definedName>
    <definedName name="hab___viv">[48]Sanitario!$AC$6:$AD$6</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c">[8]Dimensiones!$B$10</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RRAMIENTAS">[66]MATERIALES!$A$13</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[8]Dimensiones!$D$9</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#REF!</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hh" localSheetId="2">#REF!</definedName>
    <definedName name="hhhhhhhh">#REF!</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erro">#REF!</definedName>
    <definedName name="hit">[8]Dimensiones!$D$8</definedName>
    <definedName name="hj">#REF!</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[0]!err</definedName>
    <definedName name="hl">#REF!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COL">#REF!</definedName>
    <definedName name="HOJA1" localSheetId="3">#REF!</definedName>
    <definedName name="HOJA1" localSheetId="2">#REF!</definedName>
    <definedName name="HOJA1" localSheetId="0">#REF!</definedName>
    <definedName name="HOJA1">#REF!</definedName>
    <definedName name="HOJA8">#REF!</definedName>
    <definedName name="HORA2">'[67]Itemes Renovación'!#REF!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'[68]Itemes Renovación'!#REF!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p">#REF!</definedName>
    <definedName name="hqi">#REF!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fg" localSheetId="2" hidden="1">{"via1",#N/A,TRUE,"general";"via2",#N/A,TRUE,"general";"via3",#N/A,TRUE,"general"}</definedName>
    <definedName name="hsfg" hidden="1">{"via1",#N/A,TRUE,"general";"via2",#N/A,TRUE,"general";"via3",#N/A,TRUE,"general"}</definedName>
    <definedName name="ht">#REF!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ryrt7" localSheetId="2" hidden="1">{"via1",#N/A,TRUE,"general";"via2",#N/A,TRUE,"general";"via3",#N/A,TRUE,"general"}</definedName>
    <definedName name="htryrt7" hidden="1">{"via1",#N/A,TRUE,"general";"via2",#N/A,TRUE,"general";"via3",#N/A,TRUE,"general"}</definedName>
    <definedName name="HU">#REF!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localSheetId="2" hidden="1">{"via1",#N/A,TRUE,"general";"via2",#N/A,TRUE,"general";"via3",#N/A,TRUE,"general"}</definedName>
    <definedName name="hytirs" hidden="1">{"via1",#N/A,TRUE,"general";"via2",#N/A,TRUE,"general";"via3",#N/A,TRUE,"general"}</definedName>
    <definedName name="I" localSheetId="3">#REF!</definedName>
    <definedName name="I" localSheetId="2">#REF!</definedName>
    <definedName name="I" localSheetId="0">#REF!</definedName>
    <definedName name="I">#REF!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d">#REF!</definedName>
    <definedName name="IF" localSheetId="3">'[40]A. P. U.'!#REF!</definedName>
    <definedName name="IF" localSheetId="0">'[40]A. P. U.'!#REF!</definedName>
    <definedName name="IF">'[40]A.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#N/A</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mp">[3]Datos!$B$20</definedName>
    <definedName name="IMPRE">#REF!</definedName>
    <definedName name="Imprev">[19]PRESUPUESTO!$G$317</definedName>
    <definedName name="IMPREVISTOS">'[22]Formulario N° 4'!$F$130</definedName>
    <definedName name="INDI">#N/A</definedName>
    <definedName name="INDICE">'[14]INDICE ALFABETICO'!$1:$1048576</definedName>
    <definedName name="inf" localSheetId="3">#REF!</definedName>
    <definedName name="inf" localSheetId="2">#REF!</definedName>
    <definedName name="inf" localSheetId="0">#REF!</definedName>
    <definedName name="inf">#REF!</definedName>
    <definedName name="INFG">#REF!</definedName>
    <definedName name="Ing">#REF!</definedName>
    <definedName name="Inicio">[27]BASES!$E$26</definedName>
    <definedName name="Insumos_auxiliares">[69]Insumos!#REF!</definedName>
    <definedName name="Insumos_basicos">#REF!</definedName>
    <definedName name="int">[3]Datos!$B$16</definedName>
    <definedName name="Interest_Rate">#REF!</definedName>
    <definedName name="INV">#REF!</definedName>
    <definedName name="INV_11">'[70]PR 1'!$A$2:$N$655</definedName>
    <definedName name="io">#REF!</definedName>
    <definedName name="io0ioprhyi0i90ryi90">#REF!</definedName>
    <definedName name="IOUHH">[0]!err</definedName>
    <definedName name="ir">#REF!</definedName>
    <definedName name="irrigador">#REF!</definedName>
    <definedName name="it.">#REF!</definedName>
    <definedName name="Item" localSheetId="3">#REF!</definedName>
    <definedName name="Item" localSheetId="0">#REF!</definedName>
    <definedName name="ITEM">#REF!</definedName>
    <definedName name="ITEM1" localSheetId="2">#REF!</definedName>
    <definedName name="ITEM1">#REF!</definedName>
    <definedName name="ITEM1_133">#REF!</definedName>
    <definedName name="ITEM1_149">#REF!</definedName>
    <definedName name="ITEM1_186">#REF!</definedName>
    <definedName name="ITEM1_187">#REF!</definedName>
    <definedName name="ITEM15" localSheetId="2">#REF!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S">[71]INDICE!$A$3:$F$400</definedName>
    <definedName name="Ítem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vaSUtl" localSheetId="2">[19]PRESUPUESTO!#REF!</definedName>
    <definedName name="IvaSUtl">[19]PRESUPUESTO!#REF!</definedName>
    <definedName name="iyuiuyi" localSheetId="2" hidden="1">{"via1",#N/A,TRUE,"general";"via2",#N/A,TRUE,"general";"via3",#N/A,TRUE,"general"}</definedName>
    <definedName name="iyuiuyi" hidden="1">{"via1",#N/A,TRUE,"general";"via2",#N/A,TRUE,"general";"via3",#N/A,TRUE,"general"}</definedName>
    <definedName name="IZQ">#N/A</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A">#REF!</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FEINM">#REF!</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 hidden="1">{"via1",#N/A,TRUE,"general";"via2",#N/A,TRUE,"general";"via3",#N/A,TRUE,"general"}</definedName>
    <definedName name="jj"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 localSheetId="2">#REF!</definedName>
    <definedName name="jjj">#REF!</definedName>
    <definedName name="jjjhjddfg" localSheetId="2" hidden="1">{"via1",#N/A,TRUE,"general";"via2",#N/A,TRUE,"general";"via3",#N/A,TRUE,"general"}</definedName>
    <definedName name="jjjhjddfg" hidden="1">{"via1",#N/A,TRUE,"general";"via2",#N/A,TRUE,"general";"via3",#N/A,TRUE,"general"}</definedName>
    <definedName name="JJJJ">[72]General!#REF!</definedName>
    <definedName name="jjjjju" localSheetId="2" hidden="1">{"via1",#N/A,TRUE,"general";"via2",#N/A,TRUE,"general";"via3",#N/A,TRUE,"general"}</definedName>
    <definedName name="jjjjju" hidden="1">{"via1",#N/A,TRUE,"general";"via2",#N/A,TRUE,"general";"via3",#N/A,TRUE,"general"}</definedName>
    <definedName name="jjjjkkk" localSheetId="2" hidden="1">{"TAB1",#N/A,TRUE,"GENERAL";"TAB2",#N/A,TRUE,"GENERAL";"TAB3",#N/A,TRUE,"GENERAL";"TAB4",#N/A,TRUE,"GENERAL";"TAB5",#N/A,TRUE,"GENERAL"}</definedName>
    <definedName name="jjjjkkk"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#REF!</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HNNY">[0]!err</definedName>
    <definedName name="JOSE" localSheetId="2">#REF!</definedName>
    <definedName name="JOSE">#REF!</definedName>
    <definedName name="JRYJ" localSheetId="2" hidden="1">{"via1",#N/A,TRUE,"general";"via2",#N/A,TRUE,"general";"via3",#N/A,TRUE,"general"}</definedName>
    <definedName name="JRYJ" hidden="1">{"via1",#N/A,TRUE,"general";"via2",#N/A,TRUE,"general";"via3",#N/A,TRUE,"general"}</definedName>
    <definedName name="jt">#REF!</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n">#REF!</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io">#REF!</definedName>
    <definedName name="kip">#REF!</definedName>
    <definedName name="KJH">#REF!</definedName>
    <definedName name="kjhkd" localSheetId="2" hidden="1">{"via1",#N/A,TRUE,"general";"via2",#N/A,TRUE,"general";"via3",#N/A,TRUE,"general"}</definedName>
    <definedName name="kjhkd"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K">[73]General!#REF!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#REF!</definedName>
    <definedName name="klklk">#REF!</definedName>
    <definedName name="kñy">#REF!</definedName>
    <definedName name="ko" localSheetId="2">#REF!</definedName>
    <definedName name="ko">[74]items!$C$4:$J$247</definedName>
    <definedName name="krtrk" localSheetId="2" hidden="1">{"via1",#N/A,TRUE,"general";"via2",#N/A,TRUE,"general";"via3",#N/A,TRUE,"general"}</definedName>
    <definedName name="krtrk" hidden="1">{"via1",#N/A,TRUE,"general";"via2",#N/A,TRUE,"general";"via3",#N/A,TRUE,"general"}</definedName>
    <definedName name="kuh">#REF!</definedName>
    <definedName name="kuy">#REF!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#N/A</definedName>
    <definedName name="La" localSheetId="3">[12]!absc</definedName>
    <definedName name="La">[12]!absc</definedName>
    <definedName name="Last_Row">#N/A</definedName>
    <definedName name="LE">'[75]Listado de equipos'!$A$8:$A$39</definedName>
    <definedName name="lia">#REF!</definedName>
    <definedName name="LICITACION" localSheetId="3">#REF!</definedName>
    <definedName name="LICITACION" localSheetId="2">#REF!</definedName>
    <definedName name="LICITACION" localSheetId="0">#REF!</definedName>
    <definedName name="LICITACION">#REF!</definedName>
    <definedName name="lides" localSheetId="2">#REF!</definedName>
    <definedName name="lides">#REF!</definedName>
    <definedName name="LINA">[37]General!$N$12:$N$1485</definedName>
    <definedName name="linc1">[8]Dimensiones!$B$15</definedName>
    <definedName name="linc2">[8]Dimensiones!$B$19</definedName>
    <definedName name="linc3">[8]Dimensiones!$B$23</definedName>
    <definedName name="linc4">[8]Dimensiones!$B$27</definedName>
    <definedName name="linc5">[8]Dimensiones!$B$31</definedName>
    <definedName name="LINEA">[76]CONT_ADI!#REF!</definedName>
    <definedName name="listequi">#REF!</definedName>
    <definedName name="listmat">#REF!</definedName>
    <definedName name="liston">#REF!</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ANTAS">#REF!</definedName>
    <definedName name="lll">#REF!</definedName>
    <definedName name="LLLL">[72]General!#REF!</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M">'[75]Listado de materiales'!$A$5:$A$57</definedName>
    <definedName name="LÑP">#REF!</definedName>
    <definedName name="lo">#REF!</definedName>
    <definedName name="Loan_Amount">#REF!</definedName>
    <definedName name="Loan_Start">#REF!</definedName>
    <definedName name="Loan_Years">#REF!</definedName>
    <definedName name="loc">[77]INDICE!#REF!</definedName>
    <definedName name="LOCA" localSheetId="3">#N/A</definedName>
    <definedName name="LOCA" localSheetId="0">#N/A</definedName>
    <definedName name="LOCA">[31]!absc</definedName>
    <definedName name="LOCA1" localSheetId="3">#N/A</definedName>
    <definedName name="LOCA1" localSheetId="0">#N/A</definedName>
    <definedName name="LOCA1">[31]!absc</definedName>
    <definedName name="LOCA2" localSheetId="3">[78]!absc</definedName>
    <definedName name="LOCA2">[78]!absc</definedName>
    <definedName name="LOCALIZACION">#REF!</definedName>
    <definedName name="LOCALIZACION_Y_REPLANTEO">#REF!</definedName>
    <definedName name="LOCALIZACIÓN_Y_REPLANTEO._ESTRUCTURAS" localSheetId="3">#REF!</definedName>
    <definedName name="LOCALIZACIÓN_Y_REPLANTEO._ESTRUCTURAS" localSheetId="0">#REF!</definedName>
    <definedName name="LOCALIZACIÓN_Y_REPLANTEO._ESTRUCTURAS">[79]INDICE!#REF!</definedName>
    <definedName name="LOGO">[0]!err</definedName>
    <definedName name="LOI">#REF!</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#N/A</definedName>
    <definedName name="LOPE">#REF!</definedName>
    <definedName name="lplpl" localSheetId="2" hidden="1">{"via1",#N/A,TRUE,"general";"via2",#N/A,TRUE,"general";"via3",#N/A,TRUE,"general"}</definedName>
    <definedName name="lplpl" hidden="1">{"via1",#N/A,TRUE,"general";"via2",#N/A,TRUE,"general";"via3",#N/A,TRUE,"general"}</definedName>
    <definedName name="lsttros">#REF!</definedName>
    <definedName name="LT">'[75]Listado de transportes'!$A$6:$A$10</definedName>
    <definedName name="lucy" hidden="1">{"TAB1",#N/A,TRUE,"GENERAL";"TAB2",#N/A,TRUE,"GENERAL";"TAB3",#N/A,TRUE,"GENERAL";"TAB4",#N/A,TRUE,"GENERAL";"TAB5",#N/A,TRUE,"GENERAL"}</definedName>
    <definedName name="lun">'[30]Res-Accide-10'!#REF!</definedName>
    <definedName name="LUNA">[13]General!#REF!</definedName>
    <definedName name="m">#REF!</definedName>
    <definedName name="M62_" localSheetId="2">#REF!</definedName>
    <definedName name="M62_">#REF!</definedName>
    <definedName name="MA">'[30]Res-Accide-10'!#REF!</definedName>
    <definedName name="maestro">#REF!</definedName>
    <definedName name="mafdsf" localSheetId="2" hidden="1">{"via1",#N/A,TRUE,"general";"via2",#N/A,TRUE,"general";"via3",#N/A,TRUE,"general"}</definedName>
    <definedName name="mafdsf" hidden="1">{"via1",#N/A,TRUE,"general";"via2",#N/A,TRUE,"general";"via3",#N/A,TRUE,"general"}</definedName>
    <definedName name="MAL">'[80]Estado Resumen'!#REF!&lt;2.5</definedName>
    <definedName name="MALO">'[81]ESTADO VÍA-CRIT.TECNICO'!#REF!&lt;2.5</definedName>
    <definedName name="MANO" localSheetId="2">#REF!</definedName>
    <definedName name="MANO">#REF!</definedName>
    <definedName name="MANOBRA" localSheetId="2">'[54]TARIFA MANO DE OBRA'!$A$5:$H$64</definedName>
    <definedName name="MANOBRA">'[82]TARIFA MANO DE OBRA'!$A$5:$H$64</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[42]Insum!$A$68:$H$98</definedName>
    <definedName name="Maquinaria">#N/A</definedName>
    <definedName name="mar">'[30]Res-Accide-10'!#REF!</definedName>
    <definedName name="MARAVILLA" hidden="1">{"PRES REHAB ARM-PER POR ITEMS  KM A KM",#N/A,TRUE,"Rehabilitacion Arm-Per"}</definedName>
    <definedName name="marcela">[83]General!#REF!</definedName>
    <definedName name="MARIA" localSheetId="2">#REF!</definedName>
    <definedName name="maria">[83]General!#REF!</definedName>
    <definedName name="MARILUZ">[53]General!#REF!</definedName>
    <definedName name="MARINAS">[84]General!#REF!</definedName>
    <definedName name="martillo">#REF!</definedName>
    <definedName name="MARY">[83]General!#REF!</definedName>
    <definedName name="MARYLUZ" hidden="1">{"PRES REHAB ARM-PER POR ITEMS  KM A KM",#N/A,TRUE,"Rehabilitacion Arm-Per"}</definedName>
    <definedName name="marzito">[85]General!#REF!</definedName>
    <definedName name="MARZO">[13]General!#REF!</definedName>
    <definedName name="masor" localSheetId="2" hidden="1">{"via1",#N/A,TRUE,"general";"via2",#N/A,TRUE,"general";"via3",#N/A,TRUE,"general"}</definedName>
    <definedName name="masor" hidden="1">{"via1",#N/A,TRUE,"general";"via2",#N/A,TRUE,"general";"via3",#N/A,TRUE,"general"}</definedName>
    <definedName name="MAT" localSheetId="3">#REF!</definedName>
    <definedName name="MAT" localSheetId="2">#REF!</definedName>
    <definedName name="MAT" localSheetId="0">#REF!</definedName>
    <definedName name="MAT">#REF!</definedName>
    <definedName name="MATE" localSheetId="2">#REF!</definedName>
    <definedName name="mate">[14]MATERIALES!$1:$1048576</definedName>
    <definedName name="MATERIAL">#REF!</definedName>
    <definedName name="MATERIALES" localSheetId="2">[54]MATERIALES!$A$8:$D$379</definedName>
    <definedName name="materiales">[86]materiales!$A$7:$A$1317</definedName>
    <definedName name="matriz">#REF!,#REF!</definedName>
    <definedName name="MATRIZRICS">'[87]RICS NUEVA HOJA DIARIA'!$A$1:$AB$42</definedName>
    <definedName name="MAX">[88]INDICE!$1:$1048576</definedName>
    <definedName name="MAYO">[13]General!#REF!</definedName>
    <definedName name="mdd" localSheetId="2" hidden="1">{"via1",#N/A,TRUE,"general";"via2",#N/A,TRUE,"general";"via3",#N/A,TRUE,"general"}</definedName>
    <definedName name="mdd" hidden="1">{"via1",#N/A,TRUE,"general";"via2",#N/A,TRUE,"general";"via3",#N/A,TRUE,"general"}</definedName>
    <definedName name="MEDARDO">[83]General!#REF!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S">#REF!</definedName>
    <definedName name="MESES">#REF!</definedName>
    <definedName name="mf">#REF!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O">[89]INDICE!$1:$1048576</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m">#REF!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 localSheetId="2">[66]MATERIALES!$A$10:$A$12</definedName>
    <definedName name="MO">'[75]Calculo de Cuadrillas'!$A$4:$A$10</definedName>
    <definedName name="MOTO">#REF!</definedName>
    <definedName name="MOTOBOMBA">#REF!</definedName>
    <definedName name="Motoniv">#REF!</definedName>
    <definedName name="motosierra">#REF!</definedName>
    <definedName name="mpdirint">[3]Datos!$B$18</definedName>
    <definedName name="mprelecon">[3]Datos!$B$15</definedName>
    <definedName name="mr">#REF!</definedName>
    <definedName name="n" localSheetId="2" hidden="1">{"via1",#N/A,TRUE,"general";"via2",#N/A,TRUE,"general";"via3",#N/A,TRUE,"general"}</definedName>
    <definedName name="n" hidden="1">{"via1",#N/A,TRUE,"general";"via2",#N/A,TRUE,"general";"via3",#N/A,TRUE,"general"}</definedName>
    <definedName name="nb">#REF!</definedName>
    <definedName name="nbv">#REF!</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G">#REF!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JH">#REF!</definedName>
    <definedName name="NM">#REF!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3" hidden="1">{"TAB1",#N/A,TRUE,"GENERAL";"TAB2",#N/A,TRUE,"GENERAL";"TAB3",#N/A,TRUE,"GENERAL";"TAB4",#N/A,TRUE,"GENERAL";"TAB5",#N/A,TRUE,"GENERAL"}</definedName>
    <definedName name="nnn" localSheetId="2" hidden="1">{"TAB1",#N/A,TRUE,"GENERAL";"TAB2",#N/A,TRUE,"GENERAL";"TAB3",#N/A,TRUE,"GENERAL";"TAB4",#N/A,TRUE,"GENERAL";"TAB5",#N/A,TRUE,"GENERAL"}</definedName>
    <definedName name="nnn" localSheetId="0" hidden="1">{"TAB1",#N/A,TRUE,"GENERAL";"TAB2",#N/A,TRUE,"GENERAL";"TAB3",#N/A,TRUE,"GENERAL";"TAB4",#N/A,TRUE,"GENERAL";"TAB5",#N/A,TRUE,"GENERAL"}</definedName>
    <definedName name="NNN">[2]!absc</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[0]!err</definedName>
    <definedName name="No._tanques">[8]Dimensiones!$D$36</definedName>
    <definedName name="NOMBRE" localSheetId="3">#REF!</definedName>
    <definedName name="NOMBRE" localSheetId="2">#REF!</definedName>
    <definedName name="NOMBRE" localSheetId="0">#REF!</definedName>
    <definedName name="NOMBRE">#REF!</definedName>
    <definedName name="NOVIEMBRE" localSheetId="3">MATCH(0.01,[5]!End_Bal,-1)+1</definedName>
    <definedName name="NOVIEMBRE">MATCH(0.01,[5]!End_Bal,-1)+1</definedName>
    <definedName name="nr">#REF!</definedName>
    <definedName name="NroCODIGO">#REF!</definedName>
    <definedName name="NroDOCUMENTO">#REF!</definedName>
    <definedName name="nt">#REF!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 localSheetId="2" hidden="1">{"via1",#N/A,TRUE,"general";"via2",#N/A,TRUE,"general";"via3",#N/A,TRUE,"general"}</definedName>
    <definedName name="ñpñpñ" hidden="1">{"via1",#N/A,TRUE,"general";"via2",#N/A,TRUE,"general";"via3",#N/A,TRUE,"general"}</definedName>
    <definedName name="ñpo">#REF!</definedName>
    <definedName name="O">#REF!</definedName>
    <definedName name="º1">#REF!</definedName>
    <definedName name="o9o9" localSheetId="2" hidden="1">{"via1",#N/A,TRUE,"general";"via2",#N/A,TRUE,"general";"via3",#N/A,TRUE,"general"}</definedName>
    <definedName name="o9o9" hidden="1">{"via1",#N/A,TRUE,"general";"via2",#N/A,TRUE,"general";"via3",#N/A,TRUE,"general"}</definedName>
    <definedName name="obj">[3]Datos!$B$4</definedName>
    <definedName name="OBJETO">#REF!</definedName>
    <definedName name="Obra" localSheetId="3">#REF!</definedName>
    <definedName name="Obra" localSheetId="0">#REF!</definedName>
    <definedName name="Obra">#REF!</definedName>
    <definedName name="obrero">#REF!</definedName>
    <definedName name="OBSERVACIONES">#REF!</definedName>
    <definedName name="Of">#REF!</definedName>
    <definedName name="oficial">#REF!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K" localSheetId="2">#REF!</definedName>
    <definedName name="OK">#REF!</definedName>
    <definedName name="oo">#REF!</definedName>
    <definedName name="ooo" localSheetId="3" hidden="1">{"via1",#N/A,TRUE,"general";"via2",#N/A,TRUE,"general";"via3",#N/A,TRUE,"general"}</definedName>
    <definedName name="ooo" localSheetId="2" hidden="1">{"via1",#N/A,TRUE,"general";"via2",#N/A,TRUE,"general";"via3",#N/A,TRUE,"general"}</definedName>
    <definedName name="ooo" localSheetId="0" hidden="1">{"via1",#N/A,TRUE,"general";"via2",#N/A,TRUE,"general";"via3",#N/A,TRUE,"general"}</definedName>
    <definedName name="ooo">#REF!</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erador">#REF!</definedName>
    <definedName name="OPERADORES">#REF!</definedName>
    <definedName name="os">#REF!</definedName>
    <definedName name="OSCAR">#REF!</definedName>
    <definedName name="OTR">[90]Otros!#REF!</definedName>
    <definedName name="OTRO">[14]OTROS!$1:$1048576</definedName>
    <definedName name="otros">[86]otros!$A$6:$A$1235</definedName>
    <definedName name="p">#REF!</definedName>
    <definedName name="p0p0" localSheetId="2" hidden="1">{"via1",#N/A,TRUE,"general";"via2",#N/A,TRUE,"general";"via3",#N/A,TRUE,"general"}</definedName>
    <definedName name="p0p0" hidden="1">{"via1",#N/A,TRUE,"general";"via2",#N/A,TRUE,"general";"via3",#N/A,TRUE,"general"}</definedName>
    <definedName name="PAJARITA">#REF!</definedName>
    <definedName name="Pav">#N/A</definedName>
    <definedName name="Pay_Date">#REF!</definedName>
    <definedName name="Pay_Num">#REF!</definedName>
    <definedName name="Payment_Date" localSheetId="3">DATE(YEAR([0]!Loan_Start),MONTH([0]!Loan_Start)+Payment_Number,DAY([0]!Loan_Start))</definedName>
    <definedName name="Payment_Date" localSheetId="0">DATE(YEAR([0]!Loan_Start),MONTH([0]!Loan_Start)+Payment_Number,DAY([0]!Loan_Start))</definedName>
    <definedName name="Payment_Date">DATE(YEAR(Loan_Start),MONTH(Loan_Start)+Payment_Number,DAY(Loan_Start))</definedName>
    <definedName name="Payment_Needed">"Pago necesario"</definedName>
    <definedName name="PAZ">#REF!</definedName>
    <definedName name="pc">#REF!</definedName>
    <definedName name="PEPE">[0]!err</definedName>
    <definedName name="PERIODO">[91]CUMPLIMIENTO!$M$5</definedName>
    <definedName name="PERRD">#REF!</definedName>
    <definedName name="PERRITO">[13]General!#REF!</definedName>
    <definedName name="pi">#REF!</definedName>
    <definedName name="piedram">#REF!</definedName>
    <definedName name="PILOTE">#REF!</definedName>
    <definedName name="pk">#REF!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laca">#REF!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zo">[27]BASES!$E$27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ñ">#REF!</definedName>
    <definedName name="po">#REF!</definedName>
    <definedName name="POCETAS">#REF!</definedName>
    <definedName name="poi">#REF!</definedName>
    <definedName name="POIL">#REF!</definedName>
    <definedName name="POIUP" localSheetId="2" hidden="1">{"via1",#N/A,TRUE,"general";"via2",#N/A,TRUE,"general";"via3",#N/A,TRUE,"general"}</definedName>
    <definedName name="POIUP" hidden="1">{"via1",#N/A,TRUE,"general";"via2",#N/A,TRUE,"general";"via3",#N/A,TRUE,"general"}</definedName>
    <definedName name="POO">#REF!</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[28]BASES!$E$26</definedName>
    <definedName name="pouig" localSheetId="2" hidden="1">{"via1",#N/A,TRUE,"general";"via2",#N/A,TRUE,"general";"via3",#N/A,TRUE,"general"}</definedName>
    <definedName name="pouig" hidden="1">{"via1",#N/A,TRUE,"general";"via2",#N/A,TRUE,"general";"via3",#N/A,TRUE,"general"}</definedName>
    <definedName name="pp">#REF!</definedName>
    <definedName name="ppp">#REF!</definedName>
    <definedName name="ppppp">IF(________________y7,[0]!Header_Row+iiiii,[0]!Header_Row)</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qroj" localSheetId="2" hidden="1">{"via1",#N/A,TRUE,"general";"via2",#N/A,TRUE,"general";"via3",#N/A,TRUE,"general"}</definedName>
    <definedName name="pqroj" hidden="1">{"via1",#N/A,TRUE,"general";"via2",#N/A,TRUE,"general";"via3",#N/A,TRUE,"general"}</definedName>
    <definedName name="PRE" localSheetId="3">#REF!</definedName>
    <definedName name="PRE" localSheetId="2">#REF!</definedName>
    <definedName name="PRE" localSheetId="0">#REF!</definedName>
    <definedName name="PRE">#REF!</definedName>
    <definedName name="PRECIO">[92]PRECIOS!$A$5:$M$161</definedName>
    <definedName name="precios">#REF!</definedName>
    <definedName name="PREST">#REF!</definedName>
    <definedName name="PRESTACIONES">[77]Otros!$D$5</definedName>
    <definedName name="PRESUPUESTO">#REF!</definedName>
    <definedName name="PRIMER" localSheetId="2" hidden="1">{"via1",#N/A,TRUE,"general";"via2",#N/A,TRUE,"general";"via3",#N/A,TRUE,"general"}</definedName>
    <definedName name="PRIMER" hidden="1">{"via1",#N/A,TRUE,"general";"via2",#N/A,TRUE,"general";"via3",#N/A,TRUE,"general"}</definedName>
    <definedName name="PRIMERO">#REF!</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3">#REF!</definedName>
    <definedName name="Print_Area_MI" localSheetId="2">#REF!</definedName>
    <definedName name="Print_Area_MI" localSheetId="0">#REF!</definedName>
    <definedName name="Print_Area_MI">#REF!</definedName>
    <definedName name="Print_Area_Reset">OFFSET(Full_Print,0,0,Last_Row)</definedName>
    <definedName name="PRINT_TITLES">#N/A</definedName>
    <definedName name="PRINT_TITLES_MI">#N/A</definedName>
    <definedName name="PROCESO">#REF!</definedName>
    <definedName name="PRODUCTO">#REF!</definedName>
    <definedName name="PrOfic">[27]BASES!$B$31</definedName>
    <definedName name="PROG" hidden="1">#REF!</definedName>
    <definedName name="programainv">[0]!err</definedName>
    <definedName name="Proponente" localSheetId="3">#REF!</definedName>
    <definedName name="Proponente" localSheetId="0">#REF!</definedName>
    <definedName name="Proponente">#REF!</definedName>
    <definedName name="PROPUESTA2">#REF!</definedName>
    <definedName name="PRUEBA" localSheetId="3">[14]!absc</definedName>
    <definedName name="PRUEBA" localSheetId="0">[14]!absc</definedName>
    <definedName name="PRUEBA">[93]!absc</definedName>
    <definedName name="prueba1" localSheetId="3">[14]!absc</definedName>
    <definedName name="prueba1" localSheetId="0">[14]!absc</definedName>
    <definedName name="prueba1">[94]!absc</definedName>
    <definedName name="PRUEBA2" localSheetId="3">#REF!</definedName>
    <definedName name="PRUEBA2" localSheetId="2">#REF!</definedName>
    <definedName name="PRUEBA2" localSheetId="0">#REF!</definedName>
    <definedName name="PRUEBA2">#REF!</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untilla">#REF!</definedName>
    <definedName name="PVCdren4">#REF!</definedName>
    <definedName name="PVCmang3">#REF!</definedName>
    <definedName name="q" localSheetId="2" hidden="1">{"via1",#N/A,TRUE,"general";"via2",#N/A,TRUE,"general";"via3",#N/A,TRUE,"general"}</definedName>
    <definedName name="q"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#REF!</definedName>
    <definedName name="qdqwe" localSheetId="2">#REF!</definedName>
    <definedName name="qdqwe">#REF!</definedName>
    <definedName name="QE">[55]TARIF2002!#REF!</definedName>
    <definedName name="QE_TE">[55]TARIF2002!#REF!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EQ" localSheetId="2">#REF!</definedName>
    <definedName name="QEWEQ">#REF!</definedName>
    <definedName name="qewj" localSheetId="2" hidden="1">{"via1",#N/A,TRUE,"general";"via2",#N/A,TRUE,"general";"via3",#N/A,TRUE,"general"}</definedName>
    <definedName name="qewj" hidden="1">{"via1",#N/A,TRUE,"general";"via2",#N/A,TRUE,"general";"via3",#N/A,TRUE,"general"}</definedName>
    <definedName name="QI">[55]TARIF2002!#REF!</definedName>
    <definedName name="QI_TI">[55]TARIF2002!#REF!</definedName>
    <definedName name="QN">[55]TARIF2002!#REF!</definedName>
    <definedName name="QN_QI">[55]TARIF2002!#REF!</definedName>
    <definedName name="QNS">[95]TARIF2002!#REF!</definedName>
    <definedName name="qq" localSheetId="2">#REF!</definedName>
    <definedName name="QQ">#REF!</definedName>
    <definedName name="QQQ" localSheetId="3">DATE(YEAR([0]!Loan_Start),MONTH([0]!Loan_Start)+Payment_Number,DAY([0]!Loan_Start))</definedName>
    <definedName name="qqq" localSheetId="2">#REF!</definedName>
    <definedName name="QQQ" localSheetId="0">DATE(YEAR([0]!Loan_Start),MONTH([0]!Loan_Start)+Payment_Number,DAY([0]!Loan_Start))</definedName>
    <definedName name="QQQ">DATE(YEAR(Loan_Start),MONTH(Loan_Start)+Payment_Number,DAY(Loan_Start))</definedName>
    <definedName name="qqqq" localSheetId="3">Scheduled_Payment+Extra_Payment</definedName>
    <definedName name="qqqq" localSheetId="2">#REF!</definedName>
    <definedName name="qqqq">Scheduled_Payment+Extra_Payment</definedName>
    <definedName name="qqqqq">#REF!</definedName>
    <definedName name="qqqqqq">#REF!</definedName>
    <definedName name="qqqqqqq">#REF!</definedName>
    <definedName name="qqqqqqqqq">#REF!</definedName>
    <definedName name="qqqqqw" localSheetId="2" hidden="1">{"via1",#N/A,TRUE,"general";"via2",#N/A,TRUE,"general";"via3",#N/A,TRUE,"general"}</definedName>
    <definedName name="qqqqqw" hidden="1">{"via1",#N/A,TRUE,"general";"via2",#N/A,TRUE,"general";"via3",#N/A,TRUE,"general"}</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[0]!err</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adios">[6]Hoja2!#REF!</definedName>
    <definedName name="rana">#REF!</definedName>
    <definedName name="rds">#REF!</definedName>
    <definedName name="re" localSheetId="2">#REF!</definedName>
    <definedName name="RE">#N/A</definedName>
    <definedName name="recebo">#REF!</definedName>
    <definedName name="RECICLA">[96]EQUIPO!$D$14</definedName>
    <definedName name="RECURSOS">[62]Recursos!$A$6:$D$124</definedName>
    <definedName name="RED">[6]EST2!$AQ$2</definedName>
    <definedName name="REG">'[80]Estado Resumen'!#REF!&gt;2.5</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onal">[35]CARRETERAS!$A$2</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GULAR">'[81]ESTADO VÍA-CRIT.TECNICO'!#REF!&gt;2.5</definedName>
    <definedName name="REICIO">[0]!err</definedName>
    <definedName name="Reimbursement">"Reembolso"</definedName>
    <definedName name="reinicio">[0]!err</definedName>
    <definedName name="REJHE" localSheetId="2" hidden="1">{"via1",#N/A,TRUE,"general";"via2",#N/A,TRUE,"general";"via3",#N/A,TRUE,"general"}</definedName>
    <definedName name="REJHE" hidden="1">{"via1",#N/A,TRUE,"general";"via2",#N/A,TRUE,"general";"via3",#N/A,TRUE,"general"}</definedName>
    <definedName name="RELACUION">#REF!</definedName>
    <definedName name="relecon">[3]Datos!$B$14</definedName>
    <definedName name="rell" localSheetId="3">#REF!</definedName>
    <definedName name="rell" localSheetId="0">#REF!</definedName>
    <definedName name="rell">#REF!</definedName>
    <definedName name="RELLG">#REF!</definedName>
    <definedName name="REPROGRAMACION">#REF!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idente">'[35]GENERALIDADES '!$E$9</definedName>
    <definedName name="resul">#REF!</definedName>
    <definedName name="RESUMEN">#REF!</definedName>
    <definedName name="Retenc">[27]BASES!$E$31</definedName>
    <definedName name="RETRO">#REF!</definedName>
    <definedName name="retromartillo">#REF!</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 localSheetId="2">#REF!</definedName>
    <definedName name="rey">#REF!</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EMER">#REF!</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CARDO" localSheetId="2">#REF!,#REF!,#REF!,#REF!,#REF!,#REF!,#REF!,#REF!,#REF!</definedName>
    <definedName name="ricardo">#N/A</definedName>
    <definedName name="RIIIIIIIIIIIC">#N/A</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OCIO" localSheetId="2">#REF!</definedName>
    <definedName name="ROCIO">#REF!</definedName>
    <definedName name="RODILLO">#REF!</definedName>
    <definedName name="rr">#REF!</definedName>
    <definedName name="rrr" localSheetId="2" hidden="1">{"via1",#N/A,TRUE,"general";"via2",#N/A,TRUE,"general";"via3",#N/A,TRUE,"general"}</definedName>
    <definedName name="rrr"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rrrrrr" localSheetId="2">#REF!</definedName>
    <definedName name="rrrrrrrrrr">#REF!</definedName>
    <definedName name="rrrrrrrrrrrrrr" localSheetId="2">#REF!</definedName>
    <definedName name="rrrrrrrrrrrrrr">#REF!</definedName>
    <definedName name="rrrrt" localSheetId="2" hidden="1">{"via1",#N/A,TRUE,"general";"via2",#N/A,TRUE,"general";"via3",#N/A,TRUE,"general"}</definedName>
    <definedName name="rrrrt" hidden="1">{"via1",#N/A,TRUE,"general";"via2",#N/A,TRUE,"general";"via3",#N/A,TRUE,"general"}</definedName>
    <definedName name="rsadf">#REF!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#REF!</definedName>
    <definedName name="RTYHJHERTH" localSheetId="2">#REF!</definedName>
    <definedName name="RTYHJHERTH">#REF!</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u" localSheetId="2" hidden="1">{"via1",#N/A,TRUE,"general";"via2",#N/A,TRUE,"general";"via3",#N/A,TRUE,"general"}</definedName>
    <definedName name="rutu" hidden="1">{"via1",#N/A,TRUE,"general";"via2",#N/A,TRUE,"general";"via3",#N/A,TRUE,"general"}</definedName>
    <definedName name="RW">[97]items!$C$4:$J$248</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RYUKEDKYSTJR" localSheetId="2">#REF!</definedName>
    <definedName name="RYUKEDKYSTJR">#REF!</definedName>
    <definedName name="RYUKIRETYKIRTYU" localSheetId="2">#REF!</definedName>
    <definedName name="RYUKIRETYKIRTYU">#REF!</definedName>
    <definedName name="s" hidden="1">{"via1",#N/A,TRUE,"general";"via2",#N/A,TRUE,"general";"via3",#N/A,TRUE,"general"}</definedName>
    <definedName name="SA">[6]Hoja2!#REF!</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#REF!</definedName>
    <definedName name="salarios">[0]!err</definedName>
    <definedName name="SalMinimo">[27]BASES!$E$41</definedName>
    <definedName name="sbe">#REF!</definedName>
    <definedName name="sbgfbgdr" localSheetId="2" hidden="1">{"via1",#N/A,TRUE,"general";"via2",#N/A,TRUE,"general";"via3",#N/A,TRUE,"general"}</definedName>
    <definedName name="sbgfbgdr" hidden="1">{"via1",#N/A,TRUE,"general";"via2",#N/A,TRUE,"general";"via3",#N/A,TRUE,"general"}</definedName>
    <definedName name="SbtPpto">[19]PRESUPUESTO!$H$312</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CVEF" localSheetId="2">#REF!</definedName>
    <definedName name="SDCVEF">#REF!</definedName>
    <definedName name="SDE">#REF!</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FWE" localSheetId="2">#REF!</definedName>
    <definedName name="SDFWE">#REF!</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qd" localSheetId="2">#REF!</definedName>
    <definedName name="sdqd">#REF!</definedName>
    <definedName name="sdsdfh" localSheetId="2" hidden="1">{"via1",#N/A,TRUE,"general";"via2",#N/A,TRUE,"general";"via3",#N/A,TRUE,"general"}</definedName>
    <definedName name="sdsdfh" hidden="1">{"via1",#N/A,TRUE,"general";"via2",#N/A,TRUE,"general";"via3",#N/A,TRUE,"general"}</definedName>
    <definedName name="sdsds" localSheetId="2">#REF!</definedName>
    <definedName name="sdsds">#REF!</definedName>
    <definedName name="sec">[3]Datos!$B$12</definedName>
    <definedName name="seccion1">#REF!</definedName>
    <definedName name="seccion2">#REF!</definedName>
    <definedName name="SECTOR" localSheetId="2">#REF!</definedName>
    <definedName name="SECTOR">#REF!</definedName>
    <definedName name="SEGUNDO">#REF!</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ARED_FORMULA_12">#N/A</definedName>
    <definedName name="SHARED_FORMULA_19">#N/A</definedName>
    <definedName name="SHARED_FORMULA_24">#N/A</definedName>
    <definedName name="SHARED_FORMULA_4">#N/A</definedName>
    <definedName name="si">#REF!</definedName>
    <definedName name="SISISIS">[0]!err</definedName>
    <definedName name="sk">#REF!</definedName>
    <definedName name="sm">#REF!</definedName>
    <definedName name="sn">#REF!</definedName>
    <definedName name="snw">#REF!</definedName>
    <definedName name="sñ">#REF!</definedName>
    <definedName name="so">#REF!</definedName>
    <definedName name="SOBREANCHO">[6]Hoja2!#REF!</definedName>
    <definedName name="SOL">#REF!</definedName>
    <definedName name="solo" localSheetId="2">#REF!</definedName>
    <definedName name="solo">#REF!</definedName>
    <definedName name="Spanner_Auto_File">"F:\Proyectos\CEI\Tunja-Barbosa\tra2b.x2a"</definedName>
    <definedName name="Spanner_Auto_Select">#N/A</definedName>
    <definedName name="sr">#REF!</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s">#REF!</definedName>
    <definedName name="ssss" localSheetId="2">#REF!</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UBBASE">#REF!</definedName>
    <definedName name="SUCIO">#REF!</definedName>
    <definedName name="suma">[41]Hoja1!$F$60</definedName>
    <definedName name="Summary" localSheetId="2">#REF!</definedName>
    <definedName name="Summary">#REF!</definedName>
    <definedName name="SUMMARY2" localSheetId="2">#REF!</definedName>
    <definedName name="SUMMARY2">#REF!</definedName>
    <definedName name="SUMMARY3" localSheetId="2">#REF!</definedName>
    <definedName name="SUMMARY3">#REF!</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3">[2]!absc</definedName>
    <definedName name="t" localSheetId="0">[2]!absc</definedName>
    <definedName name="t">[2]!absc</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#REF!</definedName>
    <definedName name="TABLA" localSheetId="3">#REF!</definedName>
    <definedName name="TABLA" localSheetId="2">#REF!</definedName>
    <definedName name="TABLA" localSheetId="0">#REF!</definedName>
    <definedName name="TABLA">#REF!</definedName>
    <definedName name="TABLA_DE_CONTENIDO__A1">#REF!</definedName>
    <definedName name="tabla2">#REF!</definedName>
    <definedName name="TANQUE">#REF!</definedName>
    <definedName name="TARIFAS">[98]TARIFAS!$A$1:$F$52</definedName>
    <definedName name="tb">#REF!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[55]TARIF2002!#REF!</definedName>
    <definedName name="TER">[0]!err</definedName>
    <definedName name="TERM">[0]!err</definedName>
    <definedName name="TÉRMINOS">[0]!err</definedName>
    <definedName name="TERR">[29]PRESUPUESTO!$I$7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tj" localSheetId="2" hidden="1">{"via1",#N/A,TRUE,"general";"via2",#N/A,TRUE,"general";"via3",#N/A,TRUE,"general"}</definedName>
    <definedName name="thtj" hidden="1">{"via1",#N/A,TRUE,"general";"via2",#N/A,TRUE,"general";"via3",#N/A,TRUE,"general"}</definedName>
    <definedName name="TI">[55]TARIF2002!#REF!</definedName>
    <definedName name="TIEMPO">[28]BASES!$E$27</definedName>
    <definedName name="tipov">#REF!</definedName>
    <definedName name="TIT">#REF!</definedName>
    <definedName name="TITU">#REF!</definedName>
    <definedName name="TITULO" localSheetId="3">#REF!</definedName>
    <definedName name="TITULO" localSheetId="2">#REF!</definedName>
    <definedName name="TITULO" localSheetId="0">#REF!</definedName>
    <definedName name="TITULO">#REF!</definedName>
    <definedName name="_xlnm.Print_Titles">#N/A</definedName>
    <definedName name="Títulos_a_imprimir_IM" localSheetId="2">#REF!</definedName>
    <definedName name="Títulos_a_imprimir_IM">#REF!</definedName>
    <definedName name="tj">#REF!</definedName>
    <definedName name="TJK" localSheetId="2">#REF!</definedName>
    <definedName name="TJK">#REF!</definedName>
    <definedName name="tl">#REF!</definedName>
    <definedName name="tn">#REF!</definedName>
    <definedName name="To">#REF!</definedName>
    <definedName name="tonto">#REF!</definedName>
    <definedName name="topagrafia">#REF!</definedName>
    <definedName name="topografia">#REF!</definedName>
    <definedName name="topografo">#REF!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3">#REF!</definedName>
    <definedName name="TOTAL" localSheetId="2">#REF!</definedName>
    <definedName name="TOTAL" localSheetId="0">#REF!</definedName>
    <definedName name="TOTAL">#REF!</definedName>
    <definedName name="Total_Interest">#REF!</definedName>
    <definedName name="Total_Pay">#REF!</definedName>
    <definedName name="Total_Payment" localSheetId="3">Scheduled_Payment+Extra_Payment</definedName>
    <definedName name="Total_Payment" localSheetId="0">Scheduled_Payment+Extra_Payment</definedName>
    <definedName name="Total_Payment">Scheduled_Payment+Extra_Payment</definedName>
    <definedName name="TP">#REF!</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NS">[6]Hoja2!#REF!</definedName>
    <definedName name="transporte" localSheetId="2">'[54]TARIFA DE TRANSPORTE'!$A$5:$D$110</definedName>
    <definedName name="transporte">'[82]TARIFA DE TRANSPORTE'!$A$5:$D$110</definedName>
    <definedName name="TRAT">[99]desmonte!$E$48</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turado">#REF!</definedName>
    <definedName name="trjfgjh" localSheetId="2" hidden="1">{"via1",#N/A,TRUE,"general";"via2",#N/A,TRUE,"general";"via3",#N/A,TRUE,"general"}</definedName>
    <definedName name="trjfgjh" hidden="1">{"via1",#N/A,TRUE,"general";"via2",#N/A,TRUE,"general";"via3",#N/A,TRUE,"general"}</definedName>
    <definedName name="TRM">[100]VrEqpBasica!$I$2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 localSheetId="2">#REF!</definedName>
    <definedName name="TtCD">#REF!</definedName>
    <definedName name="TTE" localSheetId="2">#REF!</definedName>
    <definedName name="TTE">#REF!</definedName>
    <definedName name="TtlCD">[19]PRESUPUESTO!$H$315</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o24">#REF!</definedName>
    <definedName name="tubor24">#REF!</definedName>
    <definedName name="TUKYRLTU.IR" localSheetId="2">#REF!</definedName>
    <definedName name="TUKYRLTU.IR">#REF!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3">#REF!</definedName>
    <definedName name="U" localSheetId="2">#REF!</definedName>
    <definedName name="U" localSheetId="0">#REF!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3">#REF!</definedName>
    <definedName name="Ubicación" localSheetId="0">#REF!</definedName>
    <definedName name="Ubicación">#REF!</definedName>
    <definedName name="UI" localSheetId="2" hidden="1">{"via1",#N/A,TRUE,"general";"via2",#N/A,TRUE,"general";"via3",#N/A,TRUE,"general"}</definedName>
    <definedName name="UI"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ltima" localSheetId="2">#REF!</definedName>
    <definedName name="ultima">#REF!</definedName>
    <definedName name="UN">#REF!</definedName>
    <definedName name="Unidad">#REF!</definedName>
    <definedName name="UNITARIO">[101]Unitarios!$A$3:$D$13</definedName>
    <definedName name="Unitarios" localSheetId="3">#REF!</definedName>
    <definedName name="Unitarios" localSheetId="0">#REF!</definedName>
    <definedName name="Unitarios">#REF!</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t">#REF!</definedName>
    <definedName name="uti">[3]Datos!$B$21</definedName>
    <definedName name="UTIL">#REF!</definedName>
    <definedName name="Utilidad" localSheetId="2">[19]PRESUPUESTO!$G$318</definedName>
    <definedName name="UTILIDAD">'[22]Formulario N° 4'!$F$131</definedName>
    <definedName name="UTL">[29]otros!$C$4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IF(__________________y7,[0]!Header_Row+__________________y3,[0]!Header_Row)</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CA">[38]General!#REF!</definedName>
    <definedName name="VALDES">#REF!</definedName>
    <definedName name="valor1" localSheetId="3">#REF!</definedName>
    <definedName name="valor1" localSheetId="2">#REF!</definedName>
    <definedName name="valor1" localSheetId="0">#REF!</definedName>
    <definedName name="valor1">#REF!</definedName>
    <definedName name="valor2" localSheetId="3">#REF!</definedName>
    <definedName name="valor2" localSheetId="2">#REF!</definedName>
    <definedName name="valor2" localSheetId="0">#REF!</definedName>
    <definedName name="valor2">#REF!</definedName>
    <definedName name="VALOR3" localSheetId="3">#REF!</definedName>
    <definedName name="VALOR3" localSheetId="2">#REF!</definedName>
    <definedName name="VALOR3" localSheetId="0">#REF!</definedName>
    <definedName name="VALOR3">#REF!</definedName>
    <definedName name="Values_Entered">IF(Loan_Amount*Interest_Rate*Loan_Years*Loan_Start&gt;0,1,0)</definedName>
    <definedName name="vaquita" hidden="1">{"PRES REHAB ARM-PER POR ITEMS  KM A KM",#N/A,TRUE,"Rehabilitacion Arm-Per"}</definedName>
    <definedName name="Varios">#REF!</definedName>
    <definedName name="Varios2">#REF!</definedName>
    <definedName name="vb">#REF!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d">#REF!</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fbgnhyt" localSheetId="2" hidden="1">{"via1",#N/A,TRUE,"general";"via2",#N/A,TRUE,"general";"via3",#N/A,TRUE,"general"}</definedName>
    <definedName name="vfbgnhyt" hidden="1">{"via1",#N/A,TRUE,"general";"via2",#N/A,TRUE,"general";"via3",#N/A,TRUE,"general"}</definedName>
    <definedName name="vfn">#REF!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#REF!</definedName>
    <definedName name="VIBRA">#REF!</definedName>
    <definedName name="VIBRADOR">[22]EQUIPO!$D$27</definedName>
    <definedName name="VIBRO">#REF!</definedName>
    <definedName name="villa">#REF!</definedName>
    <definedName name="vk" localSheetId="2" hidden="1">{"via1",#N/A,TRUE,"general";"via2",#N/A,TRUE,"general";"via3",#N/A,TRUE,"general"}</definedName>
    <definedName name="vk" hidden="1">{"via1",#N/A,TRUE,"general";"via2",#N/A,TRUE,"general";"via3",#N/A,TRUE,"general"}</definedName>
    <definedName name="vm">#REF!</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ol_aletas1">[8]Dimensiones!$F$37</definedName>
    <definedName name="Vol_aletas2">[8]Dimensiones!$F$39</definedName>
    <definedName name="Vol_aletas3">[8]Dimensiones!$F$41</definedName>
    <definedName name="Vol_aletas4">[8]Dimensiones!$F$43</definedName>
    <definedName name="Vol_aletas5">[8]Dimensiones!$F$45</definedName>
    <definedName name="Vol_tanques">[8]Dimensiones!$D$37</definedName>
    <definedName name="VOLQUETA">#REF!</definedName>
    <definedName name="volquetamk">#REF!</definedName>
    <definedName name="VOLQUETAS">#REF!</definedName>
    <definedName name="vr" localSheetId="3">Scheduled_Payment+Extra_Payment</definedName>
    <definedName name="vr">Scheduled_Payment+Extra_Payment</definedName>
    <definedName name="vrbasad1">[3]Datos!$B$6</definedName>
    <definedName name="vrbasad2">[3]Datos!$B$7</definedName>
    <definedName name="vrbasin">[3]Datos!$B$5</definedName>
    <definedName name="vsdfj" localSheetId="2" hidden="1">{"via1",#N/A,TRUE,"general";"via2",#N/A,TRUE,"general";"via3",#N/A,TRUE,"general"}</definedName>
    <definedName name="vsdfj"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v">#REF!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V" localSheetId="3">#REF!</definedName>
    <definedName name="VVV" localSheetId="0">#REF!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VVVVVV" localSheetId="2" hidden="1">{"via1",#N/A,TRUE,"general";"via2",#N/A,TRUE,"general";"via3",#N/A,TRUE,"general"}</definedName>
    <definedName name="VVVVVVV" hidden="1">{"via1",#N/A,TRUE,"general";"via2",#N/A,TRUE,"general";"via3",#N/A,TRUE,"general"}</definedName>
    <definedName name="VVVVVVVVVVVVVVVVVVVVVVVVVVVVVVVVVVVVVVVVVVVVVVVVVVV" localSheetId="2" hidden="1">{"TAB1",#N/A,TRUE,"GENERAL";"TAB2",#N/A,TRUE,"GENERAL";"TAB3",#N/A,TRUE,"GENERAL";"TAB4",#N/A,TRUE,"GENERAL";"TAB5",#N/A,TRUE,"GENERAL"}</definedName>
    <definedName name="VVVVVVVVVVVVVVVVVVVVVVVVVVVVVVVVVVVVVVVVVVVVVVVVVVV"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ER4YTSDTGFYWUETYJ" localSheetId="2">#REF!</definedName>
    <definedName name="WAER4YTSDTGFYWUETYJ">#REF!</definedName>
    <definedName name="WDFSDF">'[30]Res-Accide-10'!#REF!</definedName>
    <definedName name="WDVVV" localSheetId="2">#REF!</definedName>
    <definedName name="WDVVV">#REF!</definedName>
    <definedName name="we" localSheetId="2">#REF!</definedName>
    <definedName name="we">#REF!</definedName>
    <definedName name="WEFWE">'[30]Res-Accide-10'!#REF!</definedName>
    <definedName name="weq">#REF!</definedName>
    <definedName name="WER">'[30]Res-Accide-10'!$S$2:$S$7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'[30]Res-Accide-10'!#REF!</definedName>
    <definedName name="wj">#REF!</definedName>
    <definedName name="wl">#REF!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formu." hidden="1">{"VIA1",#N/A,TRUE,"formul";"VIA2",#N/A,TRUE,"formul";"VIA3",#N/A,TRUE,"formul"}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via"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RTY" localSheetId="2">#REF!</definedName>
    <definedName name="WRTY">#REF!</definedName>
    <definedName name="ws">#REF!</definedName>
    <definedName name="WSDF" localSheetId="2">#REF!</definedName>
    <definedName name="WSDF">#REF!</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 localSheetId="2">#REF!</definedName>
    <definedName name="ww">#REF!</definedName>
    <definedName name="wwded3" localSheetId="2" hidden="1">{"via1",#N/A,TRUE,"general";"via2",#N/A,TRUE,"general";"via3",#N/A,TRUE,"general"}</definedName>
    <definedName name="wwded3" hidden="1">{"via1",#N/A,TRUE,"general";"via2",#N/A,TRUE,"general";"via3",#N/A,TRUE,"general"}</definedName>
    <definedName name="wwgwr" localSheetId="2">#REF!</definedName>
    <definedName name="wwgwr">#REF!</definedName>
    <definedName name="www">[102]INDICE!$1:$1048576</definedName>
    <definedName name="wwww">[43]Materiales!$C$25</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wwwwwwwwwwww" localSheetId="2">#REF!</definedName>
    <definedName name="wwwwwwwwwwwwwwww">#REF!</definedName>
    <definedName name="wyty" localSheetId="2" hidden="1">{"via1",#N/A,TRUE,"general";"via2",#N/A,TRUE,"general";"via3",#N/A,TRUE,"general"}</definedName>
    <definedName name="wyty" hidden="1">{"via1",#N/A,TRUE,"general";"via2",#N/A,TRUE,"general";"via3",#N/A,TRUE,"general"}</definedName>
    <definedName name="x">#REF!</definedName>
    <definedName name="xb">#REF!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o">#REF!</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_51">#REF!</definedName>
    <definedName name="xxfg" localSheetId="2" hidden="1">{"via1",#N/A,TRUE,"general";"via2",#N/A,TRUE,"general";"via3",#N/A,TRUE,"general"}</definedName>
    <definedName name="xxfg" hidden="1">{"via1",#N/A,TRUE,"general";"via2",#N/A,TRUE,"general";"via3",#N/A,TRUE,"general"}</definedName>
    <definedName name="XXX">#REF!</definedName>
    <definedName name="XXXX">#REF!</definedName>
    <definedName name="xxxxx" localSheetId="3">[14]!absc</definedName>
    <definedName name="xxxxx" localSheetId="0">[14]!absc</definedName>
    <definedName name="xxxxx">[103]!absc</definedName>
    <definedName name="xxxxxds" localSheetId="2" hidden="1">{"via1",#N/A,TRUE,"general";"via2",#N/A,TRUE,"general";"via3",#N/A,TRUE,"general"}</definedName>
    <definedName name="xxxxxds" hidden="1">{"via1",#N/A,TRUE,"general";"via2",#N/A,TRUE,"general";"via3",#N/A,TRUE,"general"}</definedName>
    <definedName name="xxxxxx">#REF!</definedName>
    <definedName name="xxxxxxcxxxx" hidden="1">"C:\C-314\VOLUMENES\volfin4.mdb"</definedName>
    <definedName name="XXXXXXXXXX" localSheetId="3">#REF!</definedName>
    <definedName name="XXXXXXXXXX" localSheetId="0">#REF!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3">#REF!</definedName>
    <definedName name="XXXXXXXXXXXX" localSheetId="0">#REF!</definedName>
    <definedName name="XXXXXXXXXXXX">#REF!</definedName>
    <definedName name="XZXZV" localSheetId="2" hidden="1">{"via1",#N/A,TRUE,"general";"via2",#N/A,TRUE,"general";"via3",#N/A,TRUE,"general"}</definedName>
    <definedName name="XZXZV" hidden="1">{"via1",#N/A,TRUE,"general";"via2",#N/A,TRUE,"general";"via3",#N/A,TRUE,"general"}</definedName>
    <definedName name="Y" localSheetId="3">#N/A</definedName>
    <definedName name="Y" localSheetId="0">#N/A</definedName>
    <definedName name="Y">[31]!absc</definedName>
    <definedName name="y6y6" localSheetId="2" hidden="1">{"via1",#N/A,TRUE,"general";"via2",#N/A,TRUE,"general";"via3",#N/A,TRUE,"general"}</definedName>
    <definedName name="y6y6" hidden="1">{"via1",#N/A,TRUE,"general";"via2",#N/A,TRUE,"general";"via3",#N/A,TRUE,"general"}</definedName>
    <definedName name="YA">#REF!</definedName>
    <definedName name="yery" localSheetId="2" hidden="1">{"via1",#N/A,TRUE,"general";"via2",#N/A,TRUE,"general";"via3",#N/A,TRUE,"general"}</definedName>
    <definedName name="yery" hidden="1">{"via1",#N/A,TRUE,"general";"via2",#N/A,TRUE,"general";"via3",#N/A,TRUE,"general"}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rlanys" localSheetId="2">#REF!</definedName>
    <definedName name="yorlanys">#REF!</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#REF!</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#REF!</definedName>
    <definedName name="zc">#REF!</definedName>
    <definedName name="zd">#REF!</definedName>
    <definedName name="zdervr" localSheetId="2" hidden="1">{"via1",#N/A,TRUE,"general";"via2",#N/A,TRUE,"general";"via3",#N/A,TRUE,"general"}</definedName>
    <definedName name="zdervr" hidden="1">{"via1",#N/A,TRUE,"general";"via2",#N/A,TRUE,"general";"via3",#N/A,TRUE,"general"}</definedName>
    <definedName name="ZDF">#REF!</definedName>
    <definedName name="zdr">#REF!</definedName>
    <definedName name="zx">#REF!</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#REF!</definedName>
    <definedName name="ZZZZZZZZZZZ" localSheetId="3">'[39]A. P. U.'!#REF!</definedName>
    <definedName name="ZZZZZZZZZZZ" localSheetId="0">'[39]A. P. U.'!#REF!</definedName>
    <definedName name="ZZZZZZZZZZZ">'[40]A.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9" i="4" l="1"/>
  <c r="H49" i="4"/>
  <c r="H46" i="4"/>
  <c r="H47" i="10"/>
  <c r="H46" i="10"/>
  <c r="H45" i="10"/>
  <c r="H44" i="10"/>
  <c r="H48" i="10" s="1"/>
  <c r="H40" i="10"/>
  <c r="H39" i="10"/>
  <c r="H37" i="10"/>
  <c r="H26" i="10"/>
  <c r="H25" i="10"/>
  <c r="H22" i="10"/>
  <c r="H20" i="10"/>
  <c r="H17" i="10"/>
  <c r="H16" i="10"/>
  <c r="H15" i="10"/>
  <c r="H29" i="10" s="1"/>
  <c r="H31" i="10" s="1"/>
  <c r="H26" i="4"/>
  <c r="H49" i="10" l="1"/>
  <c r="H51" i="10" s="1"/>
  <c r="H58" i="10" l="1"/>
  <c r="H57" i="10"/>
  <c r="H56" i="10"/>
  <c r="H55" i="10"/>
  <c r="H54" i="10"/>
  <c r="H52" i="10"/>
  <c r="H53" i="10" l="1"/>
  <c r="H59" i="10" s="1"/>
  <c r="H40" i="4" l="1"/>
  <c r="H20" i="4"/>
  <c r="H44" i="4"/>
  <c r="H45" i="4"/>
  <c r="H47" i="4"/>
  <c r="H48" i="4"/>
  <c r="J46" i="7"/>
  <c r="J40" i="7"/>
  <c r="J24" i="7"/>
  <c r="J17" i="7"/>
  <c r="H39" i="4"/>
  <c r="H37" i="4"/>
  <c r="H25" i="4"/>
  <c r="H22" i="4"/>
  <c r="H16" i="4"/>
  <c r="H17" i="4"/>
  <c r="H15" i="4"/>
  <c r="F15" i="6"/>
  <c r="J52" i="7" l="1"/>
  <c r="H30" i="4" s="1"/>
  <c r="H31" i="4" l="1"/>
  <c r="H50" i="4" s="1"/>
  <c r="H52" i="4" s="1"/>
  <c r="H53" i="4" l="1"/>
  <c r="H56" i="4"/>
  <c r="H59" i="4"/>
  <c r="H55" i="4"/>
  <c r="H58" i="4"/>
  <c r="H57" i="4"/>
  <c r="H54" i="4" l="1"/>
  <c r="H60" i="4" s="1"/>
</calcChain>
</file>

<file path=xl/sharedStrings.xml><?xml version="1.0" encoding="utf-8"?>
<sst xmlns="http://schemas.openxmlformats.org/spreadsheetml/2006/main" count="280" uniqueCount="166">
  <si>
    <t>Formulario 1 - Formulario de presupuesto oficial -Interventoría de obra pública de infraestructura de transporte - versión  3</t>
  </si>
  <si>
    <t>Código</t>
  </si>
  <si>
    <t>CCE-EICP-FM-70</t>
  </si>
  <si>
    <t>Versión</t>
  </si>
  <si>
    <t>CANT.</t>
  </si>
  <si>
    <t>CARGO / OFICIO</t>
  </si>
  <si>
    <t>COSTOS</t>
  </si>
  <si>
    <t>PARTICIPACIÓN</t>
  </si>
  <si>
    <t>VALOR</t>
  </si>
  <si>
    <t>DE PERSONAL</t>
  </si>
  <si>
    <t>(h-mes)</t>
  </si>
  <si>
    <t>PARCIAL ($)</t>
  </si>
  <si>
    <t>(1)</t>
  </si>
  <si>
    <t>(2)</t>
  </si>
  <si>
    <t>(3)</t>
  </si>
  <si>
    <t>(4)</t>
  </si>
  <si>
    <t xml:space="preserve">COSTOS DIRECTOS DE PERSONAL </t>
  </si>
  <si>
    <t>PERSONAL PROFESIONAL</t>
  </si>
  <si>
    <t>PERSONAL TÉCNICO</t>
  </si>
  <si>
    <t>PERSONAL ADMINISTRATIVO</t>
  </si>
  <si>
    <t>PERSONAL AUXILIAR TÉCNICO</t>
  </si>
  <si>
    <t>OTROS COSTOS DE PERSONAL</t>
  </si>
  <si>
    <r>
      <t>SUBTOTAL COSTOS DE PERSONAL = SUMATORIA DE (5) =</t>
    </r>
    <r>
      <rPr>
        <b/>
        <sz val="10"/>
        <color indexed="12"/>
        <rFont val="Arial"/>
        <family val="2"/>
      </rPr>
      <t xml:space="preserve"> (6)</t>
    </r>
  </si>
  <si>
    <r>
      <t>FACTOR MULTIPLICADOR</t>
    </r>
    <r>
      <rPr>
        <b/>
        <sz val="10"/>
        <color indexed="12"/>
        <rFont val="Arial"/>
        <family val="2"/>
      </rPr>
      <t xml:space="preserve"> (7)</t>
    </r>
  </si>
  <si>
    <t xml:space="preserve"> </t>
  </si>
  <si>
    <r>
      <t xml:space="preserve">SUBTOTAL COSTOS DE PERSONAL = (6) * (7) = </t>
    </r>
    <r>
      <rPr>
        <b/>
        <sz val="10"/>
        <color indexed="12"/>
        <rFont val="Arial"/>
        <family val="2"/>
      </rPr>
      <t xml:space="preserve">(A) </t>
    </r>
  </si>
  <si>
    <t>CONCEPTO</t>
  </si>
  <si>
    <t>UNIDAD</t>
  </si>
  <si>
    <t>COSTO</t>
  </si>
  <si>
    <t>UTILIZACIÓN</t>
  </si>
  <si>
    <t>($)</t>
  </si>
  <si>
    <t>(8)</t>
  </si>
  <si>
    <t>(9)</t>
  </si>
  <si>
    <t>(10)</t>
  </si>
  <si>
    <r>
      <t xml:space="preserve">(8)*(9)*(10) = </t>
    </r>
    <r>
      <rPr>
        <b/>
        <sz val="10"/>
        <color indexed="12"/>
        <rFont val="Arial"/>
        <family val="2"/>
      </rPr>
      <t>(11)</t>
    </r>
  </si>
  <si>
    <t>OTROS COSTOS DIRECTOS</t>
  </si>
  <si>
    <t>VIÁTICOS</t>
  </si>
  <si>
    <t>COSTOS DE ALQUILER DE EQUIPOS Y OFICINA</t>
  </si>
  <si>
    <t>OTROS COSTOS</t>
  </si>
  <si>
    <r>
      <t xml:space="preserve">SUBTOTAL OTROS COSTOS DIRECTOS = SUMATORIA DE (11) = </t>
    </r>
    <r>
      <rPr>
        <b/>
        <sz val="10"/>
        <color indexed="12"/>
        <rFont val="Arial"/>
        <family val="2"/>
      </rPr>
      <t>(B)</t>
    </r>
  </si>
  <si>
    <r>
      <t xml:space="preserve">SUBTOTAL COSTOS BASICOS = (A) + (B) = </t>
    </r>
    <r>
      <rPr>
        <b/>
        <sz val="10"/>
        <color indexed="12"/>
        <rFont val="Arial"/>
        <family val="2"/>
      </rPr>
      <t>(C)</t>
    </r>
  </si>
  <si>
    <t xml:space="preserve">PROVISION FRENTE ADICIONAL = (D) </t>
  </si>
  <si>
    <t>VALOR TOTAL BÁSICO</t>
  </si>
  <si>
    <r>
      <t xml:space="preserve">IVA = 19% * (E) = </t>
    </r>
    <r>
      <rPr>
        <b/>
        <sz val="10"/>
        <color indexed="12"/>
        <rFont val="Arial"/>
        <family val="2"/>
      </rPr>
      <t>(F)</t>
    </r>
  </si>
  <si>
    <t>FIRMAS:</t>
  </si>
  <si>
    <t>Nombre y firma del representante legal del Proponente</t>
  </si>
  <si>
    <t>Formulario 1 - Formulario de presupuesto oficial -Interventoría de obra pública de infraestructura de transporte - versión 3</t>
  </si>
  <si>
    <t xml:space="preserve">Versión </t>
  </si>
  <si>
    <t>FORMULARIO 1 - GLOBAL</t>
  </si>
  <si>
    <t xml:space="preserve">[La Entidad puede utilizar este Formulario para determinar las condiciones bajo las cuales los Proponentes presentarán su propuesta económica de forma detallada, sin perjuicio que puedan modificarlo o alleguen la oferta económica con un Formulario distinto. Es presentado a modo ilustrativo y como una sugerencia] [En caso de modificar el formulario, es importante tener en cuenta que no se deben incluir causales de rechazo, reglas o parámetros. Los términos el proceso solo se encuentran en el Documento Base por lo que no es viable que la Entidad incluya notas de ningún tipo]					
									</t>
  </si>
  <si>
    <t>VALOR GLOBAL DE LA INTERVENTORÍA</t>
  </si>
  <si>
    <t>ÍTEM</t>
  </si>
  <si>
    <t xml:space="preserve">DESCRIPCIÓN </t>
  </si>
  <si>
    <t>VALOR OFERTA</t>
  </si>
  <si>
    <t>Valor de su propuesta sin IVA</t>
  </si>
  <si>
    <t>Valor del IVA</t>
  </si>
  <si>
    <t>Valor total de la propuesta</t>
  </si>
  <si>
    <r>
      <t xml:space="preserve">VALORES OFICIALES PARA LOS ITEMS A PAGAR POR PRECIOS UNITARIOS PARA LOS ENSAYOS DE LABORATORIO </t>
    </r>
    <r>
      <rPr>
        <b/>
        <sz val="10"/>
        <color rgb="FFFF0000"/>
        <rFont val="Arial"/>
        <family val="2"/>
      </rPr>
      <t>(en caso de aplicar)</t>
    </r>
  </si>
  <si>
    <t>DESCRIPCIÓN</t>
  </si>
  <si>
    <t>VALOR  BÁSICO UNITARIO OFICIAL
(sin IVA)</t>
  </si>
  <si>
    <t>VALOR  BÁSICO UNITARIO PROPUESTO
(sin IVA)</t>
  </si>
  <si>
    <r>
      <rPr>
        <sz val="10"/>
        <color theme="1"/>
        <rFont val="Arial"/>
        <family val="2"/>
      </rPr>
      <t>FIRMAS</t>
    </r>
    <r>
      <rPr>
        <sz val="11"/>
        <color theme="1"/>
        <rFont val="Arial"/>
        <family val="2"/>
      </rPr>
      <t xml:space="preserve">: </t>
    </r>
  </si>
  <si>
    <t>Nombre y firma del Proponente</t>
  </si>
  <si>
    <t>Residente de Interventoría (Ingeniero Civil)</t>
  </si>
  <si>
    <t>Secretaria</t>
  </si>
  <si>
    <t xml:space="preserve">Profesional SG-SST </t>
  </si>
  <si>
    <t>Director de Interventoría (Ingeniero Civil, especialista)</t>
  </si>
  <si>
    <t>DEDICACIÓN</t>
  </si>
  <si>
    <t>MES</t>
  </si>
  <si>
    <r>
      <t>(1)*((2)*(3))*(4) =</t>
    </r>
    <r>
      <rPr>
        <b/>
        <sz val="10"/>
        <color indexed="12"/>
        <rFont val="Arial"/>
        <family val="2"/>
      </rPr>
      <t xml:space="preserve"> (5)</t>
    </r>
  </si>
  <si>
    <t>VEHICULO CAMPERO  ≥ 2000 CC. MODELO 2013-2018, INCLUYE COSTO DE OPERACIÓN, MANTENIMIENTO Y CONDUCTOR</t>
  </si>
  <si>
    <t>Mes</t>
  </si>
  <si>
    <t>Ensayos laboratorio</t>
  </si>
  <si>
    <t>FACTOR MULTIPLICADOR EMPRESAS DE INTERVENTORIA</t>
  </si>
  <si>
    <t>PORCENTAJE</t>
  </si>
  <si>
    <t>1.</t>
  </si>
  <si>
    <t>Salarios y Prestaciones Sociales de Personal Facturable</t>
  </si>
  <si>
    <t>1.1.</t>
  </si>
  <si>
    <t xml:space="preserve">Salarios </t>
  </si>
  <si>
    <t>1.2.</t>
  </si>
  <si>
    <t>Prima anual (legal)</t>
  </si>
  <si>
    <t xml:space="preserve"> ÷ 12 =</t>
  </si>
  <si>
    <t>1.3.</t>
  </si>
  <si>
    <t>Cesantía</t>
  </si>
  <si>
    <t>1.4.</t>
  </si>
  <si>
    <t>Intereses de cesantía</t>
  </si>
  <si>
    <t xml:space="preserve"> x 1.3. =</t>
  </si>
  <si>
    <t>1.5.</t>
  </si>
  <si>
    <t>Vacaciones</t>
  </si>
  <si>
    <t>1.6.</t>
  </si>
  <si>
    <t>Seguridad Social (salud + pensión)</t>
  </si>
  <si>
    <t>1.7.</t>
  </si>
  <si>
    <t>Caja de Compensación Familiar</t>
  </si>
  <si>
    <t>1.8.</t>
  </si>
  <si>
    <t>ARL</t>
  </si>
  <si>
    <t>1.11.</t>
  </si>
  <si>
    <t>Otros (Auxilios varios, prestaciones extralegales, Incapacidades no cubertas)</t>
  </si>
  <si>
    <t>1.12.</t>
  </si>
  <si>
    <t>Dotación</t>
  </si>
  <si>
    <t>Sub-total</t>
  </si>
  <si>
    <t>2.</t>
  </si>
  <si>
    <t>Gastos Directos</t>
  </si>
  <si>
    <t>2.1.</t>
  </si>
  <si>
    <t>Arriendo oficina</t>
  </si>
  <si>
    <t>2.2.</t>
  </si>
  <si>
    <t>Administración edificio</t>
  </si>
  <si>
    <t>3.2.</t>
  </si>
  <si>
    <t>Servicios públicos</t>
  </si>
  <si>
    <t>3.</t>
  </si>
  <si>
    <t>Gastos Generales</t>
  </si>
  <si>
    <t>3.1.</t>
  </si>
  <si>
    <t>Preparación de Propuesta</t>
  </si>
  <si>
    <t xml:space="preserve">Asesoria Contable Tributaria  y Juridica </t>
  </si>
  <si>
    <t>3.3.</t>
  </si>
  <si>
    <t>Equipos y mantenimiento Oficina (Aseo)</t>
  </si>
  <si>
    <t>3.4.</t>
  </si>
  <si>
    <t>Gastos de vehículo</t>
  </si>
  <si>
    <t>3.5.</t>
  </si>
  <si>
    <t>Seguros de robo e incendio</t>
  </si>
  <si>
    <t>3.6.</t>
  </si>
  <si>
    <t>Documentación Técnica</t>
  </si>
  <si>
    <t>3.7.</t>
  </si>
  <si>
    <t>Papelería y útiles de oficina</t>
  </si>
  <si>
    <t>3.8.</t>
  </si>
  <si>
    <t>Personal Administrativo no facturado</t>
  </si>
  <si>
    <t>3.9.</t>
  </si>
  <si>
    <t>Personal Profesional no facturado</t>
  </si>
  <si>
    <t>3.10.</t>
  </si>
  <si>
    <t>Depreciación de muebles y equipos</t>
  </si>
  <si>
    <t>3.11.</t>
  </si>
  <si>
    <t>Licenciamiento de software</t>
  </si>
  <si>
    <t>Correo y otros</t>
  </si>
  <si>
    <t>Gastos de Representación</t>
  </si>
  <si>
    <t>4.</t>
  </si>
  <si>
    <t>Costos Directos no Reembolsables</t>
  </si>
  <si>
    <t>Retefuente</t>
  </si>
  <si>
    <t>ReteICA</t>
  </si>
  <si>
    <t>5.</t>
  </si>
  <si>
    <t>Honorarios (Utilidad del consultor y costos no previstos)</t>
  </si>
  <si>
    <t>T  O  T  A  L</t>
  </si>
  <si>
    <t>JORGE HERNANDO COTE ANTE                                                  SECRETARIO DE INFRAESTRUCTURA                                           DEL DEPARTAMENTO DE RISARALDA</t>
  </si>
  <si>
    <t>PRESTAR LOS SERVICIOS DE INTERVENTORÍA TÉCNICA, ADMINISTRATIVA, FINANCIERA, JURÍDICA Y AMBIENTAL AL CONTRATO CUYO OBJETO ES LA EJECUCIÓN DE LAS ‘OBRAS DE MANEJO DE AGUAS Y ESTABILIDAD DE TALUD EN LA FINCA REY SOL, VEREDA LA QUIEBRA EN EL MUNICIPIO DE BALBOA, DEPARTAMENTO DE RISARALDA’, EN CUMPLIMIENTO DE LA SENTENCIA JUDICIAL PROFERIDA POR EL TRIBUNAL ADMINISTRATIVO DE RISARALDA DENTRO DE LA ACCIÓN POPULAR CON RADICADO 66001-23-33-000-2013-00070.</t>
  </si>
  <si>
    <t>DIGITAR</t>
  </si>
  <si>
    <t>Actualizó: ALEX JOSÉ GONZÁLEZ CASTRO                                                      Ing. Civil . Contratista                                                                              Secretaría de Infraestructura</t>
  </si>
  <si>
    <t>Nota: Información suministrada por la entidad de los estudios y diseños elaborados en el  contrato 512-2021 con la firma TORRES ING SAS (CARDER No de Oficio 14764 06 de junio de 2025).</t>
  </si>
  <si>
    <t>Cadenero 2</t>
  </si>
  <si>
    <t>Topografo</t>
  </si>
  <si>
    <t>Cadenero 1</t>
  </si>
  <si>
    <t>SEGÚN FACTURA</t>
  </si>
  <si>
    <t>Asesor Especialista en geotecnia</t>
  </si>
  <si>
    <t>Asesor Especialista en estructuras</t>
  </si>
  <si>
    <t>Asesor Especialista en hidráulica</t>
  </si>
  <si>
    <t>Alquiler equipo de topografía ESTACIÓN TOTAL</t>
  </si>
  <si>
    <t xml:space="preserve">Edición e impresión de informes (Incluye fotografías; papelería, cds, fotocopias) </t>
  </si>
  <si>
    <t>ESTAMPILLAS , TASAS, IMPUESTOS Y DEDUCCIONES DE LEY = (G)</t>
  </si>
  <si>
    <t>COSTO TOTAL = (E) + (F) + (G)</t>
  </si>
  <si>
    <t>ESTAMPILLA ADULTO MAYOR (3%)</t>
  </si>
  <si>
    <t>ESTAMPILLA PRO-DESARROLLO (2%)</t>
  </si>
  <si>
    <t>ESTAMPILLA PRO-UTP (1%)</t>
  </si>
  <si>
    <t>TASA PRO-DEPORTE (2,5%)</t>
  </si>
  <si>
    <t>ESTAMPILLA PRO-CULTURA (1,5%)</t>
  </si>
  <si>
    <t>FORMULARIO 1 - PRESUPUESTO OFICIAL</t>
  </si>
  <si>
    <t>DIEGO ALEJANDRO LOBO MORALES                                                  DIRECTOR OPERTATIVO                                                                    DEPARTAMENTO DE RISARALDA</t>
  </si>
  <si>
    <t>PROPONENTE</t>
  </si>
  <si>
    <t>Asesor Ambiental</t>
  </si>
  <si>
    <t>PRESTAR LOS SERVICIOS DE INTERVENTORÍA TÉCNICA, ADMINISTRATIVA, FINANCIERA, JURÍDICA, SST Y AMBIENTAL AL CONTRATO CUYO OBJETO ES LA EJECUCIÓN DE LAS ‘OBRAS DE MANEJO DE AGUAS Y ESTABILIDAD DE TALUD EN LA FINCA REY SOL, VEREDA LA QUIEBRA EN EL MUNICIPIO DE BALBOA, DEPARTAMENTO DE RISARALDA’, EN CUMPLIMIENTO DE LA SENTENCIA JUDICIAL PROFERIDA POR EL TRIBUNAL ADMINISTRATIVO DE RISARALDA DENTRO DE LA ACCIÓN POPULAR CON RADICADO 66001-23-33-000-2013-00070.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</si>
</sst>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 #,##0.00_);_(&quot;$&quot;\ * \(#,##0.00\);_(&quot;$&quot;\ * &quot;-&quot;??_);_(@_)"/>
    <numFmt numFmtId="166" formatCode="_(* #,##0.00_);_(* \(#,##0.00\);_(* &quot;-&quot;??_);_(@_)"/>
    <numFmt numFmtId="167" formatCode="_ * #,##0.00_ ;_ * \-#,##0.00_ ;_ * &quot;-&quot;??_ ;_ @_ "/>
    <numFmt numFmtId="168" formatCode="_-[$$-240A]\ * #,##0.00_ ;_-[$$-240A]\ * \-#,##0.00\ ;_-[$$-240A]\ * &quot;-&quot;??_ ;_-@_ "/>
    <numFmt numFmtId="169" formatCode="_ &quot;$&quot;\ * #,##0.00_ ;_ &quot;$&quot;\ * \-#,##0.00_ ;_ &quot;$&quot;\ * &quot;-&quot;??_ ;_ @_ "/>
    <numFmt numFmtId="170" formatCode="&quot;$&quot;\ #,##0.00"/>
    <numFmt numFmtId="171" formatCode="_(* #.##0.00_);_(* \(#.##0.00\);_(* &quot;-&quot;??_);_(@_)"/>
    <numFmt numFmtId="172" formatCode="_(&quot;$&quot;\ * #,##0_);_(&quot;$&quot;\ * \(#,##0\);_(&quot;$&quot;\ * &quot;-&quot;??_);_(@_)"/>
    <numFmt numFmtId="173" formatCode="_(* #,##0_);_(* \(#,##0\);_(* &quot;-&quot;??_);_(@_)"/>
    <numFmt numFmtId="174" formatCode="_-&quot;$&quot;* #,##0_-;\-&quot;$&quot;* #,##0_-;_-&quot;$&quot;* &quot;-&quot;??_-;_-@_-"/>
  </numFmts>
  <fonts count="43" x14ac:knownFonts="1">
    <font>
      <sz val="11"/>
      <color theme="1"/>
      <name val="Arial Narrow"/>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Narrow"/>
      <family val="2"/>
    </font>
    <font>
      <b/>
      <sz val="12"/>
      <name val="Arial Narrow"/>
      <family val="2"/>
    </font>
    <font>
      <b/>
      <sz val="11"/>
      <name val="Arial Narrow"/>
      <family val="2"/>
    </font>
    <font>
      <sz val="11"/>
      <name val="Arial Narrow"/>
      <family val="2"/>
    </font>
    <font>
      <sz val="11"/>
      <color theme="1"/>
      <name val="Arial Narrow"/>
      <family val="2"/>
    </font>
    <font>
      <sz val="12"/>
      <color indexed="8"/>
      <name val="Verdana"/>
      <family val="2"/>
    </font>
    <font>
      <b/>
      <sz val="9"/>
      <color rgb="FFFF0000"/>
      <name val="Arial Narrow"/>
      <family val="2"/>
    </font>
    <font>
      <b/>
      <sz val="12"/>
      <color theme="1"/>
      <name val="Arial Narrow"/>
      <family val="2"/>
    </font>
    <font>
      <sz val="11"/>
      <color indexed="8"/>
      <name val="Calibri"/>
      <family val="2"/>
    </font>
    <font>
      <sz val="11"/>
      <color rgb="FF000000"/>
      <name val="Calibri"/>
      <family val="2"/>
    </font>
    <font>
      <sz val="9"/>
      <name val="Arial"/>
      <family val="2"/>
    </font>
    <font>
      <b/>
      <sz val="9"/>
      <name val="Arial"/>
      <family val="2"/>
    </font>
    <font>
      <b/>
      <sz val="10"/>
      <name val="Arial"/>
      <family val="2"/>
    </font>
    <font>
      <b/>
      <sz val="10"/>
      <color theme="0"/>
      <name val="Arial"/>
      <family val="2"/>
    </font>
    <font>
      <sz val="8"/>
      <name val="Arial"/>
      <family val="2"/>
    </font>
    <font>
      <b/>
      <sz val="8"/>
      <name val="Arial"/>
      <family val="2"/>
    </font>
    <font>
      <b/>
      <sz val="10"/>
      <color rgb="FFFF0000"/>
      <name val="Arial"/>
      <family val="2"/>
    </font>
    <font>
      <sz val="10"/>
      <color indexed="8"/>
      <name val="Arial"/>
      <family val="2"/>
    </font>
    <font>
      <sz val="12"/>
      <name val="Arial"/>
      <family val="2"/>
    </font>
    <font>
      <sz val="11"/>
      <name val="Arial"/>
      <family val="2"/>
    </font>
    <font>
      <sz val="11"/>
      <color indexed="8"/>
      <name val="Arial"/>
      <family val="2"/>
    </font>
    <font>
      <b/>
      <sz val="11"/>
      <name val="Arial"/>
      <family val="2"/>
    </font>
    <font>
      <b/>
      <sz val="11"/>
      <color indexed="12"/>
      <name val="Arial"/>
      <family val="2"/>
    </font>
    <font>
      <sz val="11"/>
      <color theme="1"/>
      <name val="Arial"/>
      <family val="2"/>
    </font>
    <font>
      <b/>
      <sz val="10"/>
      <color theme="1"/>
      <name val="Arial"/>
      <family val="2"/>
    </font>
    <font>
      <sz val="10"/>
      <color theme="1"/>
      <name val="Arial"/>
      <family val="2"/>
    </font>
    <font>
      <b/>
      <sz val="10"/>
      <color indexed="12"/>
      <name val="Arial"/>
      <family val="2"/>
    </font>
    <font>
      <b/>
      <u/>
      <sz val="10"/>
      <name val="Arial"/>
      <family val="2"/>
    </font>
    <font>
      <b/>
      <sz val="9"/>
      <color rgb="FF000000"/>
      <name val="Arial"/>
      <family val="2"/>
    </font>
    <font>
      <b/>
      <sz val="11"/>
      <color theme="1"/>
      <name val="Arial"/>
      <family val="2"/>
    </font>
    <font>
      <sz val="12"/>
      <color indexed="8"/>
      <name val="Arial"/>
      <family val="2"/>
    </font>
    <font>
      <b/>
      <u/>
      <sz val="12"/>
      <color indexed="8"/>
      <name val="Arial"/>
      <family val="2"/>
    </font>
    <font>
      <b/>
      <sz val="12"/>
      <color indexed="8"/>
      <name val="Arial"/>
      <family val="2"/>
    </font>
    <font>
      <b/>
      <sz val="14"/>
      <color indexed="8"/>
      <name val="Arial"/>
      <family val="2"/>
    </font>
    <font>
      <b/>
      <sz val="10"/>
      <color indexed="8"/>
      <name val="Arial"/>
      <family val="2"/>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65"/>
        <bgColor indexed="64"/>
      </patternFill>
    </fill>
    <fill>
      <patternFill patternType="solid">
        <fgColor theme="0" tint="-0.499984740745262"/>
        <bgColor indexed="64"/>
      </patternFill>
    </fill>
    <fill>
      <patternFill patternType="solid">
        <fgColor rgb="FFFFFF00"/>
        <bgColor indexed="64"/>
      </patternFill>
    </fill>
  </fills>
  <borders count="62">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diagonal/>
    </border>
    <border>
      <left/>
      <right/>
      <top/>
      <bottom style="medium">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diagonal/>
    </border>
    <border>
      <left/>
      <right style="thin">
        <color indexed="64"/>
      </right>
      <top style="thin">
        <color indexed="64"/>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style="medium">
        <color indexed="64"/>
      </left>
      <right/>
      <top style="medium">
        <color indexed="64"/>
      </top>
      <bottom style="medium">
        <color indexed="64"/>
      </bottom>
      <diagonal/>
    </border>
    <border>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dotted">
        <color indexed="64"/>
      </top>
      <bottom style="medium">
        <color indexed="64"/>
      </bottom>
      <diagonal/>
    </border>
    <border>
      <left style="thin">
        <color indexed="64"/>
      </left>
      <right style="medium">
        <color indexed="64"/>
      </right>
      <top style="thin">
        <color indexed="64"/>
      </top>
      <bottom/>
      <diagonal/>
    </border>
  </borders>
  <cellStyleXfs count="43">
    <xf numFmtId="0" fontId="0" fillId="0" borderId="0"/>
    <xf numFmtId="0" fontId="7" fillId="0" borderId="0"/>
    <xf numFmtId="0" fontId="7" fillId="0" borderId="0"/>
    <xf numFmtId="0" fontId="6" fillId="0" borderId="0"/>
    <xf numFmtId="0" fontId="7" fillId="0" borderId="0"/>
    <xf numFmtId="0" fontId="13" fillId="0" borderId="0" applyNumberFormat="0" applyFill="0" applyBorder="0" applyProtection="0">
      <alignment vertical="top"/>
    </xf>
    <xf numFmtId="0" fontId="12" fillId="0" borderId="0"/>
    <xf numFmtId="166" fontId="7" fillId="0" borderId="0" applyFont="0" applyFill="0" applyBorder="0" applyAlignment="0" applyProtection="0"/>
    <xf numFmtId="9" fontId="12" fillId="0" borderId="0" applyFont="0" applyFill="0" applyBorder="0" applyAlignment="0" applyProtection="0"/>
    <xf numFmtId="165" fontId="16" fillId="0" borderId="0" applyFont="0" applyFill="0" applyBorder="0" applyAlignment="0" applyProtection="0"/>
    <xf numFmtId="42" fontId="6" fillId="0" borderId="0" applyFont="0" applyFill="0" applyBorder="0" applyAlignment="0" applyProtection="0"/>
    <xf numFmtId="169" fontId="7" fillId="0" borderId="0" applyFont="0" applyFill="0" applyBorder="0" applyAlignment="0" applyProtection="0"/>
    <xf numFmtId="165" fontId="16" fillId="0" borderId="0" applyFont="0" applyFill="0" applyBorder="0" applyAlignment="0" applyProtection="0"/>
    <xf numFmtId="165" fontId="12" fillId="0" borderId="0" applyFont="0" applyFill="0" applyBorder="0" applyAlignment="0" applyProtection="0"/>
    <xf numFmtId="0" fontId="16" fillId="0" borderId="0"/>
    <xf numFmtId="0" fontId="7" fillId="0" borderId="0"/>
    <xf numFmtId="0" fontId="6" fillId="0" borderId="0"/>
    <xf numFmtId="0" fontId="7" fillId="0" borderId="0"/>
    <xf numFmtId="44" fontId="6" fillId="0" borderId="0" applyFont="0" applyFill="0" applyBorder="0" applyAlignment="0" applyProtection="0"/>
    <xf numFmtId="166" fontId="6" fillId="0" borderId="0" applyFont="0" applyFill="0" applyBorder="0" applyAlignment="0" applyProtection="0"/>
    <xf numFmtId="0" fontId="7" fillId="0" borderId="0"/>
    <xf numFmtId="166" fontId="5" fillId="0" borderId="0" applyFont="0" applyFill="0" applyBorder="0" applyAlignment="0" applyProtection="0"/>
    <xf numFmtId="0" fontId="5" fillId="0" borderId="0"/>
    <xf numFmtId="167" fontId="7" fillId="0" borderId="0" applyFont="0" applyFill="0" applyBorder="0" applyAlignment="0" applyProtection="0"/>
    <xf numFmtId="0" fontId="4" fillId="0" borderId="0"/>
    <xf numFmtId="0" fontId="7" fillId="0" borderId="0"/>
    <xf numFmtId="166" fontId="3" fillId="0" borderId="0" applyFont="0" applyFill="0" applyBorder="0" applyAlignment="0" applyProtection="0"/>
    <xf numFmtId="0" fontId="3" fillId="0" borderId="0"/>
    <xf numFmtId="164" fontId="17" fillId="0" borderId="0" applyFont="0" applyFill="0" applyBorder="0" applyAlignment="0" applyProtection="0"/>
    <xf numFmtId="166" fontId="17" fillId="0" borderId="0" applyFont="0" applyFill="0" applyBorder="0" applyAlignment="0" applyProtection="0"/>
    <xf numFmtId="170" fontId="7" fillId="0" borderId="0" applyFont="0" applyFill="0" applyBorder="0" applyAlignment="0" applyProtection="0"/>
    <xf numFmtId="0" fontId="7" fillId="0" borderId="0"/>
    <xf numFmtId="41"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171" fontId="7" fillId="0" borderId="0" applyFont="0" applyFill="0" applyBorder="0" applyAlignment="0" applyProtection="0"/>
    <xf numFmtId="0" fontId="2" fillId="0" borderId="0"/>
    <xf numFmtId="165" fontId="2" fillId="0" borderId="0" applyFont="0" applyFill="0" applyBorder="0" applyAlignment="0" applyProtection="0"/>
    <xf numFmtId="43" fontId="2" fillId="0" borderId="0" applyFont="0" applyFill="0" applyBorder="0" applyAlignment="0" applyProtection="0"/>
    <xf numFmtId="42" fontId="12" fillId="0" borderId="0" applyFont="0" applyFill="0" applyBorder="0" applyAlignment="0" applyProtection="0"/>
    <xf numFmtId="9" fontId="12" fillId="0" borderId="0" applyFont="0" applyFill="0" applyBorder="0" applyAlignment="0" applyProtection="0"/>
    <xf numFmtId="0" fontId="1" fillId="0" borderId="0"/>
  </cellStyleXfs>
  <cellXfs count="275">
    <xf numFmtId="0" fontId="0" fillId="0" borderId="0" xfId="0"/>
    <xf numFmtId="0" fontId="11" fillId="2" borderId="0" xfId="5" applyNumberFormat="1" applyFont="1" applyFill="1" applyBorder="1" applyAlignment="1">
      <alignment vertical="center" wrapText="1"/>
    </xf>
    <xf numFmtId="0" fontId="8" fillId="2" borderId="0" xfId="5" applyFont="1" applyFill="1" applyBorder="1" applyAlignment="1">
      <alignment vertical="center" wrapText="1"/>
    </xf>
    <xf numFmtId="0" fontId="11" fillId="2" borderId="0" xfId="5" applyNumberFormat="1" applyFont="1" applyFill="1" applyBorder="1" applyAlignment="1">
      <alignment horizontal="right" vertical="center" wrapText="1"/>
    </xf>
    <xf numFmtId="0" fontId="15" fillId="0" borderId="0" xfId="6" applyFont="1"/>
    <xf numFmtId="165" fontId="11" fillId="2" borderId="0" xfId="5" applyNumberFormat="1" applyFont="1" applyFill="1" applyBorder="1" applyAlignment="1">
      <alignment vertical="center" wrapText="1"/>
    </xf>
    <xf numFmtId="0" fontId="14" fillId="0" borderId="0" xfId="5" applyNumberFormat="1" applyFont="1" applyFill="1" applyBorder="1" applyAlignment="1">
      <alignment horizontal="center" wrapText="1"/>
    </xf>
    <xf numFmtId="42" fontId="11" fillId="2" borderId="0" xfId="10" applyFont="1" applyFill="1" applyBorder="1" applyAlignment="1">
      <alignment vertical="center" wrapText="1"/>
    </xf>
    <xf numFmtId="44" fontId="14" fillId="0" borderId="0" xfId="5" applyNumberFormat="1" applyFont="1" applyFill="1" applyBorder="1" applyAlignment="1">
      <alignment horizontal="center" wrapText="1"/>
    </xf>
    <xf numFmtId="44" fontId="11" fillId="2" borderId="0" xfId="5" applyNumberFormat="1" applyFont="1" applyFill="1" applyBorder="1" applyAlignment="1">
      <alignment vertical="center" wrapText="1"/>
    </xf>
    <xf numFmtId="169" fontId="11" fillId="2" borderId="0" xfId="11" applyFont="1" applyFill="1" applyBorder="1" applyAlignment="1">
      <alignment vertical="center" wrapText="1"/>
    </xf>
    <xf numFmtId="165" fontId="10" fillId="2" borderId="0" xfId="13" applyFont="1" applyFill="1" applyBorder="1" applyAlignment="1">
      <alignment vertical="center" wrapText="1"/>
    </xf>
    <xf numFmtId="165" fontId="11" fillId="2" borderId="0" xfId="13" applyFont="1" applyFill="1" applyBorder="1" applyAlignment="1">
      <alignment vertical="center" wrapText="1"/>
    </xf>
    <xf numFmtId="0" fontId="8" fillId="2" borderId="0" xfId="5" applyFont="1" applyFill="1" applyBorder="1" applyAlignment="1">
      <alignment horizontal="center" vertical="center" wrapText="1"/>
    </xf>
    <xf numFmtId="0" fontId="8" fillId="2" borderId="0" xfId="5" applyNumberFormat="1" applyFont="1" applyFill="1" applyBorder="1" applyAlignment="1">
      <alignment vertical="center" wrapText="1"/>
    </xf>
    <xf numFmtId="0" fontId="11" fillId="2" borderId="0" xfId="5" applyNumberFormat="1" applyFont="1" applyFill="1" applyBorder="1" applyAlignment="1">
      <alignment horizontal="center" vertical="center" wrapText="1"/>
    </xf>
    <xf numFmtId="0" fontId="11" fillId="2" borderId="0" xfId="5" applyNumberFormat="1" applyFont="1" applyFill="1" applyBorder="1" applyAlignment="1">
      <alignment horizontal="justify" vertical="center" wrapText="1"/>
    </xf>
    <xf numFmtId="0" fontId="12" fillId="0" borderId="0" xfId="6" applyAlignment="1">
      <alignment horizontal="center"/>
    </xf>
    <xf numFmtId="0" fontId="14" fillId="2" borderId="0" xfId="5" applyNumberFormat="1" applyFont="1" applyFill="1" applyBorder="1" applyAlignment="1">
      <alignment horizontal="center" wrapText="1"/>
    </xf>
    <xf numFmtId="0" fontId="12" fillId="0" borderId="27" xfId="6" applyBorder="1" applyAlignment="1">
      <alignment horizontal="center"/>
    </xf>
    <xf numFmtId="0" fontId="11" fillId="2" borderId="27" xfId="5" applyNumberFormat="1" applyFont="1" applyFill="1" applyBorder="1" applyAlignment="1">
      <alignment vertical="center" wrapText="1"/>
    </xf>
    <xf numFmtId="0" fontId="21" fillId="6" borderId="2" xfId="37" applyFont="1" applyFill="1" applyBorder="1" applyAlignment="1">
      <alignment horizontal="center" vertical="center" wrapText="1"/>
    </xf>
    <xf numFmtId="0" fontId="2" fillId="0" borderId="10" xfId="37" applyBorder="1"/>
    <xf numFmtId="165" fontId="21" fillId="6" borderId="44" xfId="38" applyFont="1" applyFill="1" applyBorder="1" applyAlignment="1" applyProtection="1">
      <alignment horizontal="center" vertical="center" wrapText="1"/>
    </xf>
    <xf numFmtId="0" fontId="2" fillId="0" borderId="10" xfId="37" applyBorder="1" applyAlignment="1">
      <alignment wrapText="1"/>
    </xf>
    <xf numFmtId="43" fontId="2" fillId="0" borderId="10" xfId="39" applyFont="1" applyBorder="1"/>
    <xf numFmtId="165" fontId="21" fillId="6" borderId="39" xfId="38" applyFont="1" applyFill="1" applyBorder="1" applyAlignment="1" applyProtection="1">
      <alignment horizontal="center" vertical="center" wrapText="1"/>
    </xf>
    <xf numFmtId="165" fontId="2" fillId="0" borderId="11" xfId="38" applyFont="1" applyBorder="1"/>
    <xf numFmtId="0" fontId="2" fillId="0" borderId="5" xfId="37" applyBorder="1" applyAlignment="1">
      <alignment wrapText="1"/>
    </xf>
    <xf numFmtId="0" fontId="2" fillId="0" borderId="5" xfId="37" applyBorder="1"/>
    <xf numFmtId="43" fontId="2" fillId="0" borderId="5" xfId="39" applyFont="1" applyBorder="1"/>
    <xf numFmtId="165" fontId="2" fillId="0" borderId="23" xfId="38" applyFont="1" applyBorder="1"/>
    <xf numFmtId="0" fontId="21" fillId="6" borderId="43" xfId="37" applyFont="1" applyFill="1" applyBorder="1" applyAlignment="1">
      <alignment horizontal="center" vertical="center" wrapText="1"/>
    </xf>
    <xf numFmtId="0" fontId="18" fillId="5" borderId="17" xfId="37" applyFont="1" applyFill="1" applyBorder="1" applyAlignment="1">
      <alignment horizontal="center" vertical="center" wrapText="1"/>
    </xf>
    <xf numFmtId="0" fontId="19" fillId="0" borderId="36" xfId="37" applyFont="1" applyBorder="1" applyAlignment="1">
      <alignment horizontal="center" vertical="center" wrapText="1"/>
    </xf>
    <xf numFmtId="0" fontId="18" fillId="5" borderId="15" xfId="37" applyFont="1" applyFill="1" applyBorder="1" applyAlignment="1">
      <alignment horizontal="center" vertical="center" wrapText="1"/>
    </xf>
    <xf numFmtId="0" fontId="2" fillId="0" borderId="30" xfId="37" applyBorder="1" applyAlignment="1">
      <alignment wrapText="1"/>
    </xf>
    <xf numFmtId="0" fontId="2" fillId="0" borderId="30" xfId="37" applyBorder="1"/>
    <xf numFmtId="43" fontId="2" fillId="0" borderId="30" xfId="39" applyFont="1" applyBorder="1"/>
    <xf numFmtId="165" fontId="2" fillId="0" borderId="47" xfId="38" applyFont="1" applyBorder="1"/>
    <xf numFmtId="0" fontId="18" fillId="5" borderId="36" xfId="37" applyFont="1" applyFill="1" applyBorder="1" applyAlignment="1">
      <alignment horizontal="center" vertical="center" wrapText="1"/>
    </xf>
    <xf numFmtId="0" fontId="8" fillId="2" borderId="28" xfId="5" applyFont="1" applyFill="1" applyBorder="1" applyAlignment="1">
      <alignment vertical="center" wrapText="1"/>
    </xf>
    <xf numFmtId="0" fontId="0" fillId="0" borderId="27" xfId="0" applyBorder="1"/>
    <xf numFmtId="0" fontId="18" fillId="2" borderId="17" xfId="37" applyFont="1" applyFill="1" applyBorder="1" applyAlignment="1">
      <alignment horizontal="center" wrapText="1"/>
    </xf>
    <xf numFmtId="0" fontId="19" fillId="2" borderId="10" xfId="37" applyFont="1" applyFill="1" applyBorder="1" applyAlignment="1">
      <alignment wrapText="1"/>
    </xf>
    <xf numFmtId="43" fontId="19" fillId="2" borderId="10" xfId="39" applyFont="1" applyFill="1" applyBorder="1" applyAlignment="1">
      <alignment horizontal="justify" vertical="center" wrapText="1"/>
    </xf>
    <xf numFmtId="174" fontId="19" fillId="2" borderId="11" xfId="38" applyNumberFormat="1" applyFont="1" applyFill="1" applyBorder="1" applyAlignment="1">
      <alignment horizontal="justify" vertical="top" wrapText="1"/>
    </xf>
    <xf numFmtId="0" fontId="0" fillId="0" borderId="0" xfId="0" applyAlignment="1">
      <alignment horizontal="center"/>
    </xf>
    <xf numFmtId="0" fontId="0" fillId="0" borderId="38" xfId="0" applyBorder="1" applyAlignment="1">
      <alignment horizontal="center"/>
    </xf>
    <xf numFmtId="0" fontId="19" fillId="3" borderId="17" xfId="37" applyFont="1" applyFill="1" applyBorder="1" applyAlignment="1">
      <alignment horizontal="center" wrapText="1"/>
    </xf>
    <xf numFmtId="0" fontId="23" fillId="0" borderId="50" xfId="0" applyFont="1" applyBorder="1" applyAlignment="1">
      <alignment horizontal="justify" vertical="center" wrapText="1"/>
    </xf>
    <xf numFmtId="0" fontId="23" fillId="2" borderId="51" xfId="0" applyFont="1" applyFill="1" applyBorder="1" applyAlignment="1">
      <alignment horizontal="center" vertical="center" wrapText="1"/>
    </xf>
    <xf numFmtId="0" fontId="22" fillId="2" borderId="51" xfId="0" applyFont="1" applyFill="1" applyBorder="1" applyAlignment="1">
      <alignment horizontal="center" vertical="center" wrapText="1"/>
    </xf>
    <xf numFmtId="0" fontId="27" fillId="0" borderId="32" xfId="5" applyFont="1" applyFill="1" applyBorder="1" applyAlignment="1">
      <alignment horizontal="center" vertical="center" wrapText="1"/>
    </xf>
    <xf numFmtId="0" fontId="27" fillId="0" borderId="10" xfId="5" applyFont="1" applyBorder="1" applyAlignment="1">
      <alignment vertical="center" wrapText="1"/>
    </xf>
    <xf numFmtId="168" fontId="27" fillId="0" borderId="10" xfId="5" applyNumberFormat="1" applyFont="1" applyFill="1" applyBorder="1" applyAlignment="1">
      <alignment horizontal="center" vertical="center" wrapText="1"/>
    </xf>
    <xf numFmtId="2" fontId="27" fillId="0" borderId="10" xfId="5" applyNumberFormat="1" applyFont="1" applyFill="1" applyBorder="1" applyAlignment="1">
      <alignment horizontal="center" vertical="center" wrapText="1"/>
    </xf>
    <xf numFmtId="168" fontId="27" fillId="2" borderId="11" xfId="36" applyNumberFormat="1" applyFont="1" applyFill="1" applyBorder="1" applyAlignment="1">
      <alignment vertical="center" wrapText="1"/>
    </xf>
    <xf numFmtId="0" fontId="26" fillId="2" borderId="27" xfId="5" applyFont="1" applyFill="1" applyBorder="1" applyAlignment="1">
      <alignment horizontal="left" vertical="center" wrapText="1"/>
    </xf>
    <xf numFmtId="0" fontId="26" fillId="2" borderId="0" xfId="5" applyNumberFormat="1" applyFont="1" applyFill="1" applyBorder="1" applyAlignment="1">
      <alignment horizontal="center" vertical="center" wrapText="1"/>
    </xf>
    <xf numFmtId="0" fontId="26" fillId="2" borderId="0" xfId="5" applyNumberFormat="1" applyFont="1" applyFill="1" applyBorder="1" applyAlignment="1">
      <alignment horizontal="justify" vertical="center" wrapText="1"/>
    </xf>
    <xf numFmtId="0" fontId="26" fillId="2" borderId="0" xfId="5" applyNumberFormat="1" applyFont="1" applyFill="1" applyBorder="1" applyAlignment="1">
      <alignment vertical="center" wrapText="1"/>
    </xf>
    <xf numFmtId="0" fontId="26" fillId="2" borderId="28" xfId="5" applyNumberFormat="1" applyFont="1" applyFill="1" applyBorder="1" applyAlignment="1">
      <alignment vertical="center" wrapText="1"/>
    </xf>
    <xf numFmtId="0" fontId="28" fillId="0" borderId="32" xfId="14" applyFont="1" applyBorder="1" applyAlignment="1">
      <alignment vertical="center"/>
    </xf>
    <xf numFmtId="0" fontId="26" fillId="2" borderId="12" xfId="5" applyNumberFormat="1" applyFont="1" applyFill="1" applyBorder="1" applyAlignment="1">
      <alignment horizontal="center" vertical="center" wrapText="1"/>
    </xf>
    <xf numFmtId="0" fontId="26" fillId="2" borderId="12" xfId="5" applyNumberFormat="1" applyFont="1" applyFill="1" applyBorder="1" applyAlignment="1">
      <alignment horizontal="justify" vertical="center" wrapText="1"/>
    </xf>
    <xf numFmtId="0" fontId="26" fillId="2" borderId="12" xfId="5" applyNumberFormat="1" applyFont="1" applyFill="1" applyBorder="1" applyAlignment="1">
      <alignment vertical="center" wrapText="1"/>
    </xf>
    <xf numFmtId="0" fontId="26" fillId="2" borderId="22" xfId="5" applyNumberFormat="1" applyFont="1" applyFill="1" applyBorder="1" applyAlignment="1">
      <alignment vertical="center" wrapText="1"/>
    </xf>
    <xf numFmtId="0" fontId="27" fillId="0" borderId="30" xfId="5" applyFont="1" applyBorder="1" applyAlignment="1">
      <alignment horizontal="center" vertical="center" wrapText="1"/>
    </xf>
    <xf numFmtId="0" fontId="27" fillId="0" borderId="22" xfId="5" applyFont="1" applyBorder="1" applyAlignment="1">
      <alignment horizontal="center" vertical="center" wrapText="1"/>
    </xf>
    <xf numFmtId="0" fontId="30" fillId="0" borderId="3" xfId="5" quotePrefix="1" applyFont="1" applyFill="1" applyBorder="1" applyAlignment="1">
      <alignment horizontal="center" vertical="center" wrapText="1"/>
    </xf>
    <xf numFmtId="0" fontId="30" fillId="0" borderId="4" xfId="5" quotePrefix="1" applyFont="1" applyBorder="1" applyAlignment="1">
      <alignment horizontal="center" vertical="center" wrapText="1"/>
    </xf>
    <xf numFmtId="0" fontId="27" fillId="0" borderId="9" xfId="5" applyFont="1" applyFill="1" applyBorder="1" applyAlignment="1">
      <alignment horizontal="center" vertical="center" wrapText="1"/>
    </xf>
    <xf numFmtId="0" fontId="27" fillId="0" borderId="10" xfId="5" applyFont="1" applyFill="1" applyBorder="1" applyAlignment="1">
      <alignment vertical="center" wrapText="1"/>
    </xf>
    <xf numFmtId="168" fontId="27" fillId="0" borderId="11" xfId="7" applyNumberFormat="1" applyFont="1" applyFill="1" applyBorder="1" applyAlignment="1">
      <alignment vertical="center" wrapText="1"/>
    </xf>
    <xf numFmtId="168" fontId="27" fillId="3" borderId="11" xfId="7" applyNumberFormat="1" applyFont="1" applyFill="1" applyBorder="1" applyAlignment="1">
      <alignment vertical="center" wrapText="1"/>
    </xf>
    <xf numFmtId="0" fontId="27" fillId="0" borderId="10" xfId="5" applyFont="1" applyFill="1" applyBorder="1" applyAlignment="1"/>
    <xf numFmtId="168" fontId="27" fillId="0" borderId="10" xfId="5" applyNumberFormat="1" applyFont="1" applyFill="1" applyBorder="1" applyAlignment="1">
      <alignment vertical="center" wrapText="1"/>
    </xf>
    <xf numFmtId="0" fontId="27" fillId="0" borderId="10" xfId="5" applyFont="1" applyBorder="1" applyAlignment="1">
      <alignment vertical="center"/>
    </xf>
    <xf numFmtId="168" fontId="29" fillId="3" borderId="23" xfId="5" applyNumberFormat="1" applyFont="1" applyFill="1" applyBorder="1" applyAlignment="1">
      <alignment vertical="center" wrapText="1"/>
    </xf>
    <xf numFmtId="0" fontId="27" fillId="0" borderId="10" xfId="5" applyFont="1" applyBorder="1" applyAlignment="1">
      <alignment horizontal="center" vertical="center" wrapText="1"/>
    </xf>
    <xf numFmtId="2" fontId="27" fillId="0" borderId="10" xfId="5" applyNumberFormat="1" applyFont="1" applyBorder="1" applyAlignment="1">
      <alignment horizontal="center" vertical="center" wrapText="1"/>
    </xf>
    <xf numFmtId="0" fontId="31" fillId="0" borderId="10" xfId="0" applyFont="1" applyBorder="1" applyAlignment="1">
      <alignment horizontal="justify" vertical="center" wrapText="1"/>
    </xf>
    <xf numFmtId="168" fontId="27" fillId="0" borderId="10" xfId="5" applyNumberFormat="1" applyFont="1" applyBorder="1" applyAlignment="1">
      <alignment vertical="center" wrapText="1"/>
    </xf>
    <xf numFmtId="165" fontId="29" fillId="3" borderId="39" xfId="9" applyFont="1" applyFill="1" applyBorder="1" applyAlignment="1">
      <alignment vertical="center" wrapText="1"/>
    </xf>
    <xf numFmtId="165" fontId="29" fillId="3" borderId="11" xfId="9" applyFont="1" applyFill="1" applyBorder="1" applyAlignment="1">
      <alignment vertical="center" wrapText="1"/>
    </xf>
    <xf numFmtId="0" fontId="29" fillId="3" borderId="11" xfId="5" applyFont="1" applyFill="1" applyBorder="1" applyAlignment="1">
      <alignment horizontal="left" vertical="center" wrapText="1"/>
    </xf>
    <xf numFmtId="165" fontId="29" fillId="3" borderId="11" xfId="12" applyFont="1" applyFill="1" applyBorder="1" applyAlignment="1">
      <alignment vertical="center" wrapText="1"/>
    </xf>
    <xf numFmtId="165" fontId="29" fillId="3" borderId="23" xfId="9" applyFont="1" applyFill="1" applyBorder="1" applyAlignment="1">
      <alignment vertical="center" wrapText="1"/>
    </xf>
    <xf numFmtId="0" fontId="27" fillId="2" borderId="24" xfId="5" applyFont="1" applyFill="1" applyBorder="1" applyAlignment="1">
      <alignment horizontal="justify" vertical="center" wrapText="1"/>
    </xf>
    <xf numFmtId="0" fontId="27" fillId="2" borderId="25" xfId="5" applyFont="1" applyFill="1" applyBorder="1" applyAlignment="1">
      <alignment horizontal="justify" vertical="center" wrapText="1"/>
    </xf>
    <xf numFmtId="0" fontId="27" fillId="2" borderId="26" xfId="5" applyFont="1" applyFill="1" applyBorder="1" applyAlignment="1">
      <alignment horizontal="justify" vertical="center" wrapText="1"/>
    </xf>
    <xf numFmtId="0" fontId="27" fillId="2" borderId="27" xfId="5" applyFont="1" applyFill="1" applyBorder="1" applyAlignment="1">
      <alignment horizontal="left" vertical="center" wrapText="1"/>
    </xf>
    <xf numFmtId="0" fontId="27" fillId="2" borderId="0" xfId="5" applyNumberFormat="1" applyFont="1" applyFill="1" applyBorder="1" applyAlignment="1">
      <alignment horizontal="center" vertical="center" wrapText="1"/>
    </xf>
    <xf numFmtId="0" fontId="27" fillId="2" borderId="0" xfId="5" applyNumberFormat="1" applyFont="1" applyFill="1" applyBorder="1" applyAlignment="1">
      <alignment horizontal="justify" vertical="center" wrapText="1"/>
    </xf>
    <xf numFmtId="0" fontId="27" fillId="2" borderId="0" xfId="5" applyNumberFormat="1" applyFont="1" applyFill="1" applyBorder="1" applyAlignment="1">
      <alignment vertical="center" wrapText="1"/>
    </xf>
    <xf numFmtId="0" fontId="27" fillId="2" borderId="28" xfId="5" applyNumberFormat="1" applyFont="1" applyFill="1" applyBorder="1" applyAlignment="1">
      <alignment vertical="center" wrapText="1"/>
    </xf>
    <xf numFmtId="0" fontId="18" fillId="0" borderId="17" xfId="37" applyFont="1" applyBorder="1" applyAlignment="1">
      <alignment horizontal="center" wrapText="1"/>
    </xf>
    <xf numFmtId="0" fontId="19" fillId="0" borderId="10" xfId="37" applyFont="1" applyBorder="1" applyAlignment="1">
      <alignment wrapText="1"/>
    </xf>
    <xf numFmtId="43" fontId="19" fillId="0" borderId="10" xfId="39" applyFont="1" applyFill="1" applyBorder="1" applyAlignment="1">
      <alignment horizontal="justify" vertical="center" wrapText="1"/>
    </xf>
    <xf numFmtId="174" fontId="19" fillId="0" borderId="11" xfId="38" applyNumberFormat="1" applyFont="1" applyFill="1" applyBorder="1" applyAlignment="1">
      <alignment horizontal="justify" vertical="top" wrapText="1"/>
    </xf>
    <xf numFmtId="0" fontId="0" fillId="0" borderId="26" xfId="0" applyBorder="1"/>
    <xf numFmtId="0" fontId="0" fillId="0" borderId="28" xfId="0" applyBorder="1"/>
    <xf numFmtId="0" fontId="0" fillId="0" borderId="42" xfId="0" applyBorder="1"/>
    <xf numFmtId="0" fontId="0" fillId="0" borderId="38" xfId="0" applyBorder="1"/>
    <xf numFmtId="0" fontId="0" fillId="0" borderId="31" xfId="0" applyBorder="1"/>
    <xf numFmtId="0" fontId="0" fillId="0" borderId="24" xfId="0" applyBorder="1"/>
    <xf numFmtId="0" fontId="0" fillId="0" borderId="41" xfId="0" applyBorder="1"/>
    <xf numFmtId="0" fontId="8" fillId="2" borderId="24" xfId="5" applyFont="1" applyFill="1" applyBorder="1" applyAlignment="1">
      <alignment vertical="center" wrapText="1"/>
    </xf>
    <xf numFmtId="0" fontId="8" fillId="2" borderId="25" xfId="5" applyFont="1" applyFill="1" applyBorder="1" applyAlignment="1">
      <alignment vertical="center" wrapText="1"/>
    </xf>
    <xf numFmtId="0" fontId="8" fillId="2" borderId="25" xfId="5" applyFont="1" applyFill="1" applyBorder="1" applyAlignment="1">
      <alignment horizontal="center" vertical="center" wrapText="1"/>
    </xf>
    <xf numFmtId="0" fontId="11" fillId="2" borderId="25" xfId="5" applyNumberFormat="1" applyFont="1" applyFill="1" applyBorder="1" applyAlignment="1">
      <alignment horizontal="center" vertical="center" wrapText="1"/>
    </xf>
    <xf numFmtId="0" fontId="11" fillId="2" borderId="25" xfId="5" applyNumberFormat="1" applyFont="1" applyFill="1" applyBorder="1" applyAlignment="1">
      <alignment horizontal="justify" vertical="center" wrapText="1"/>
    </xf>
    <xf numFmtId="0" fontId="11" fillId="2" borderId="25" xfId="5" applyNumberFormat="1" applyFont="1" applyFill="1" applyBorder="1" applyAlignment="1">
      <alignment vertical="center" wrapText="1"/>
    </xf>
    <xf numFmtId="0" fontId="12" fillId="0" borderId="25" xfId="6" applyBorder="1" applyAlignment="1">
      <alignment horizontal="center"/>
    </xf>
    <xf numFmtId="0" fontId="11" fillId="2" borderId="26" xfId="5" applyNumberFormat="1" applyFont="1" applyFill="1" applyBorder="1" applyAlignment="1">
      <alignment vertical="center" wrapText="1"/>
    </xf>
    <xf numFmtId="0" fontId="8" fillId="2" borderId="27" xfId="5" applyFont="1" applyFill="1" applyBorder="1" applyAlignment="1">
      <alignment vertical="center" wrapText="1"/>
    </xf>
    <xf numFmtId="0" fontId="11" fillId="2" borderId="28" xfId="5" applyNumberFormat="1" applyFont="1" applyFill="1" applyBorder="1" applyAlignment="1">
      <alignment vertical="center" wrapText="1"/>
    </xf>
    <xf numFmtId="0" fontId="11" fillId="2" borderId="27" xfId="5" applyNumberFormat="1" applyFont="1" applyFill="1" applyBorder="1" applyAlignment="1">
      <alignment horizontal="right" vertical="center" wrapText="1"/>
    </xf>
    <xf numFmtId="0" fontId="8" fillId="2" borderId="42" xfId="5" applyFont="1" applyFill="1" applyBorder="1" applyAlignment="1">
      <alignment vertical="center" wrapText="1"/>
    </xf>
    <xf numFmtId="0" fontId="8" fillId="2" borderId="38" xfId="5" applyFont="1" applyFill="1" applyBorder="1" applyAlignment="1">
      <alignment vertical="center" wrapText="1"/>
    </xf>
    <xf numFmtId="0" fontId="8" fillId="2" borderId="38" xfId="5" applyFont="1" applyFill="1" applyBorder="1" applyAlignment="1">
      <alignment horizontal="center" vertical="center" wrapText="1"/>
    </xf>
    <xf numFmtId="0" fontId="11" fillId="2" borderId="38" xfId="5" applyNumberFormat="1" applyFont="1" applyFill="1" applyBorder="1" applyAlignment="1">
      <alignment horizontal="center" vertical="center" wrapText="1"/>
    </xf>
    <xf numFmtId="0" fontId="11" fillId="2" borderId="38" xfId="5" applyNumberFormat="1" applyFont="1" applyFill="1" applyBorder="1" applyAlignment="1">
      <alignment horizontal="justify" vertical="center" wrapText="1"/>
    </xf>
    <xf numFmtId="0" fontId="11" fillId="2" borderId="38" xfId="5" applyNumberFormat="1" applyFont="1" applyFill="1" applyBorder="1" applyAlignment="1">
      <alignment vertical="center" wrapText="1"/>
    </xf>
    <xf numFmtId="0" fontId="11" fillId="2" borderId="31" xfId="5" applyNumberFormat="1" applyFont="1" applyFill="1" applyBorder="1" applyAlignment="1">
      <alignment vertical="center" wrapText="1"/>
    </xf>
    <xf numFmtId="0" fontId="23" fillId="2" borderId="0" xfId="0" applyFont="1" applyFill="1" applyAlignment="1">
      <alignment horizontal="center" vertical="center" wrapText="1"/>
    </xf>
    <xf numFmtId="0" fontId="22" fillId="2" borderId="0" xfId="0" applyFont="1" applyFill="1" applyAlignment="1">
      <alignment horizontal="center" vertical="center" wrapText="1"/>
    </xf>
    <xf numFmtId="0" fontId="8" fillId="2" borderId="55" xfId="5" applyFont="1" applyFill="1" applyBorder="1" applyAlignment="1">
      <alignment vertical="center" wrapText="1"/>
    </xf>
    <xf numFmtId="0" fontId="22" fillId="2" borderId="58" xfId="0" applyFont="1" applyFill="1" applyBorder="1" applyAlignment="1">
      <alignment horizontal="center" vertical="center" wrapText="1"/>
    </xf>
    <xf numFmtId="0" fontId="22" fillId="2" borderId="59" xfId="5" applyFont="1" applyFill="1" applyBorder="1" applyAlignment="1">
      <alignment horizontal="center" vertical="center" wrapText="1"/>
    </xf>
    <xf numFmtId="0" fontId="23" fillId="2" borderId="59" xfId="0" applyFont="1" applyFill="1" applyBorder="1" applyAlignment="1">
      <alignment horizontal="center" vertical="center" wrapText="1"/>
    </xf>
    <xf numFmtId="0" fontId="23" fillId="2" borderId="56" xfId="5" applyFont="1" applyFill="1" applyBorder="1" applyAlignment="1">
      <alignment horizontal="center" vertical="center" wrapText="1"/>
    </xf>
    <xf numFmtId="0" fontId="21" fillId="6" borderId="15" xfId="37" applyFont="1" applyFill="1" applyBorder="1" applyAlignment="1">
      <alignment horizontal="center" vertical="center" wrapText="1"/>
    </xf>
    <xf numFmtId="0" fontId="20" fillId="0" borderId="17" xfId="37" applyFont="1" applyBorder="1" applyAlignment="1">
      <alignment horizontal="center" vertical="center" wrapText="1"/>
    </xf>
    <xf numFmtId="0" fontId="20" fillId="0" borderId="49" xfId="37" applyFont="1" applyBorder="1" applyAlignment="1">
      <alignment horizontal="center" vertical="center" wrapText="1"/>
    </xf>
    <xf numFmtId="0" fontId="7" fillId="0" borderId="2" xfId="5" applyFont="1" applyBorder="1" applyAlignment="1">
      <alignment horizontal="center" vertical="center" wrapText="1"/>
    </xf>
    <xf numFmtId="0" fontId="7" fillId="0" borderId="30" xfId="5" applyFont="1" applyBorder="1" applyAlignment="1">
      <alignment horizontal="center" vertical="center" wrapText="1"/>
    </xf>
    <xf numFmtId="0" fontId="7" fillId="0" borderId="26" xfId="5" applyFont="1" applyBorder="1" applyAlignment="1">
      <alignment horizontal="center" vertical="center" wrapText="1"/>
    </xf>
    <xf numFmtId="0" fontId="7" fillId="0" borderId="22" xfId="5" applyFont="1" applyBorder="1" applyAlignment="1">
      <alignment horizontal="center" vertical="center" wrapText="1"/>
    </xf>
    <xf numFmtId="0" fontId="7" fillId="0" borderId="31" xfId="5" applyFont="1" applyBorder="1" applyAlignment="1">
      <alignment horizontal="center" vertical="center" wrapText="1"/>
    </xf>
    <xf numFmtId="0" fontId="7" fillId="0" borderId="29" xfId="5" applyFont="1" applyBorder="1" applyAlignment="1">
      <alignment horizontal="center" vertical="center" wrapText="1"/>
    </xf>
    <xf numFmtId="0" fontId="7" fillId="0" borderId="28" xfId="5" applyFont="1" applyBorder="1" applyAlignment="1">
      <alignment horizontal="center" vertical="center" wrapText="1"/>
    </xf>
    <xf numFmtId="0" fontId="8" fillId="2" borderId="60" xfId="5" applyFont="1" applyFill="1" applyBorder="1" applyAlignment="1">
      <alignment vertical="center" wrapText="1"/>
    </xf>
    <xf numFmtId="0" fontId="11" fillId="2" borderId="60" xfId="5" applyNumberFormat="1" applyFont="1" applyFill="1" applyBorder="1" applyAlignment="1">
      <alignment horizontal="center" vertical="center" wrapText="1"/>
    </xf>
    <xf numFmtId="0" fontId="12" fillId="0" borderId="38" xfId="6" applyBorder="1" applyAlignment="1">
      <alignment horizontal="center"/>
    </xf>
    <xf numFmtId="0" fontId="11" fillId="2" borderId="41" xfId="5" applyNumberFormat="1" applyFont="1" applyFill="1" applyBorder="1" applyAlignment="1">
      <alignment vertical="center" wrapText="1"/>
    </xf>
    <xf numFmtId="0" fontId="9" fillId="2" borderId="27" xfId="5" applyFont="1" applyFill="1" applyBorder="1" applyAlignment="1">
      <alignment vertical="center" wrapText="1"/>
    </xf>
    <xf numFmtId="0" fontId="9" fillId="2" borderId="0" xfId="5" applyFont="1" applyFill="1" applyBorder="1" applyAlignment="1">
      <alignment vertical="center" wrapText="1"/>
    </xf>
    <xf numFmtId="165" fontId="11" fillId="2" borderId="28" xfId="5" applyNumberFormat="1" applyFont="1" applyFill="1" applyBorder="1" applyAlignment="1">
      <alignment vertical="center" wrapText="1"/>
    </xf>
    <xf numFmtId="0" fontId="8" fillId="2" borderId="41" xfId="5" applyNumberFormat="1" applyFont="1" applyFill="1" applyBorder="1" applyAlignment="1">
      <alignment vertical="center" wrapText="1"/>
    </xf>
    <xf numFmtId="0" fontId="8" fillId="2" borderId="41" xfId="5" applyFont="1" applyFill="1" applyBorder="1" applyAlignment="1">
      <alignment vertical="center" wrapText="1"/>
    </xf>
    <xf numFmtId="0" fontId="11" fillId="2" borderId="41" xfId="5" applyNumberFormat="1" applyFont="1" applyFill="1" applyBorder="1" applyAlignment="1">
      <alignment horizontal="right" vertical="center" wrapText="1"/>
    </xf>
    <xf numFmtId="0" fontId="33" fillId="0" borderId="48" xfId="0" applyFont="1" applyBorder="1" applyAlignment="1">
      <alignment horizontal="left"/>
    </xf>
    <xf numFmtId="9" fontId="27" fillId="0" borderId="10" xfId="41" applyFont="1" applyFill="1" applyBorder="1" applyAlignment="1">
      <alignment horizontal="center" vertical="center" wrapText="1"/>
    </xf>
    <xf numFmtId="0" fontId="27" fillId="0" borderId="0" xfId="42" applyFont="1" applyAlignment="1">
      <alignment vertical="center"/>
    </xf>
    <xf numFmtId="0" fontId="1" fillId="0" borderId="0" xfId="42"/>
    <xf numFmtId="0" fontId="25" fillId="0" borderId="0" xfId="42" applyFont="1" applyAlignment="1">
      <alignment horizontal="center"/>
    </xf>
    <xf numFmtId="0" fontId="38" fillId="0" borderId="0" xfId="42" applyFont="1"/>
    <xf numFmtId="0" fontId="25" fillId="0" borderId="0" xfId="42" applyFont="1"/>
    <xf numFmtId="0" fontId="39" fillId="0" borderId="0" xfId="42" applyFont="1" applyAlignment="1">
      <alignment horizontal="center"/>
    </xf>
    <xf numFmtId="0" fontId="40" fillId="0" borderId="0" xfId="42" applyFont="1"/>
    <xf numFmtId="0" fontId="39" fillId="0" borderId="0" xfId="42" applyFont="1" applyAlignment="1">
      <alignment horizontal="right"/>
    </xf>
    <xf numFmtId="0" fontId="40" fillId="0" borderId="0" xfId="42" applyFont="1" applyAlignment="1">
      <alignment horizontal="left"/>
    </xf>
    <xf numFmtId="10" fontId="38" fillId="0" borderId="0" xfId="42" applyNumberFormat="1" applyFont="1"/>
    <xf numFmtId="0" fontId="38" fillId="0" borderId="0" xfId="42" applyFont="1" applyAlignment="1">
      <alignment horizontal="left"/>
    </xf>
    <xf numFmtId="10" fontId="40" fillId="0" borderId="0" xfId="42" applyNumberFormat="1" applyFont="1"/>
    <xf numFmtId="0" fontId="1" fillId="3" borderId="0" xfId="42" applyFill="1"/>
    <xf numFmtId="0" fontId="39" fillId="0" borderId="0" xfId="42" applyFont="1"/>
    <xf numFmtId="2" fontId="41" fillId="0" borderId="0" xfId="42" applyNumberFormat="1" applyFont="1"/>
    <xf numFmtId="2" fontId="29" fillId="3" borderId="19" xfId="5" applyNumberFormat="1" applyFont="1" applyFill="1" applyBorder="1" applyAlignment="1">
      <alignment vertical="center" wrapText="1"/>
    </xf>
    <xf numFmtId="165" fontId="29" fillId="3" borderId="61" xfId="12" applyFont="1" applyFill="1" applyBorder="1" applyAlignment="1">
      <alignment vertical="center" wrapText="1"/>
    </xf>
    <xf numFmtId="165" fontId="27" fillId="3" borderId="11" xfId="12" applyFont="1" applyFill="1" applyBorder="1" applyAlignment="1">
      <alignment vertical="center" wrapText="1"/>
    </xf>
    <xf numFmtId="168" fontId="27" fillId="7" borderId="10" xfId="5" applyNumberFormat="1" applyFont="1" applyFill="1" applyBorder="1" applyAlignment="1">
      <alignment horizontal="center" vertical="center" wrapText="1"/>
    </xf>
    <xf numFmtId="0" fontId="7" fillId="3" borderId="16" xfId="5" applyFont="1" applyFill="1" applyBorder="1" applyAlignment="1">
      <alignment horizontal="right" vertical="center" wrapText="1"/>
    </xf>
    <xf numFmtId="0" fontId="7" fillId="3" borderId="18" xfId="5" applyFont="1" applyFill="1" applyBorder="1" applyAlignment="1">
      <alignment horizontal="right" vertical="center" wrapText="1"/>
    </xf>
    <xf numFmtId="0" fontId="7" fillId="3" borderId="17" xfId="5" applyFont="1" applyFill="1" applyBorder="1" applyAlignment="1">
      <alignment horizontal="right" vertical="center" wrapText="1"/>
    </xf>
    <xf numFmtId="0" fontId="20" fillId="2" borderId="21" xfId="5" applyNumberFormat="1" applyFont="1" applyFill="1" applyBorder="1" applyAlignment="1">
      <alignment horizontal="center" vertical="top" wrapText="1"/>
    </xf>
    <xf numFmtId="0" fontId="20" fillId="2" borderId="48" xfId="5" applyNumberFormat="1" applyFont="1" applyFill="1" applyBorder="1" applyAlignment="1">
      <alignment horizontal="center" vertical="top" wrapText="1"/>
    </xf>
    <xf numFmtId="0" fontId="20" fillId="2" borderId="38" xfId="5" applyNumberFormat="1" applyFont="1" applyFill="1" applyBorder="1" applyAlignment="1">
      <alignment horizontal="center" vertical="top" wrapText="1"/>
    </xf>
    <xf numFmtId="0" fontId="20" fillId="2" borderId="31" xfId="5" applyNumberFormat="1" applyFont="1" applyFill="1" applyBorder="1" applyAlignment="1">
      <alignment horizontal="center" vertical="top" wrapText="1"/>
    </xf>
    <xf numFmtId="0" fontId="42" fillId="0" borderId="27" xfId="14" applyFont="1" applyBorder="1" applyAlignment="1">
      <alignment horizontal="center" vertical="top" wrapText="1"/>
    </xf>
    <xf numFmtId="0" fontId="42" fillId="0" borderId="0" xfId="14" applyFont="1" applyAlignment="1">
      <alignment horizontal="center" vertical="top" wrapText="1"/>
    </xf>
    <xf numFmtId="0" fontId="42" fillId="0" borderId="42" xfId="14" applyFont="1" applyBorder="1" applyAlignment="1">
      <alignment horizontal="center" vertical="top" wrapText="1"/>
    </xf>
    <xf numFmtId="0" fontId="42" fillId="0" borderId="38" xfId="14" applyFont="1" applyBorder="1" applyAlignment="1">
      <alignment horizontal="center" vertical="top" wrapText="1"/>
    </xf>
    <xf numFmtId="0" fontId="7" fillId="0" borderId="37" xfId="5" applyFont="1" applyFill="1" applyBorder="1" applyAlignment="1">
      <alignment horizontal="center" vertical="center" wrapText="1"/>
    </xf>
    <xf numFmtId="0" fontId="7" fillId="0" borderId="14" xfId="5" applyFont="1" applyFill="1" applyBorder="1" applyAlignment="1">
      <alignment horizontal="center" vertical="center" wrapText="1"/>
    </xf>
    <xf numFmtId="0" fontId="20" fillId="3" borderId="16" xfId="5" applyFont="1" applyFill="1" applyBorder="1" applyAlignment="1">
      <alignment horizontal="right" vertical="center" wrapText="1"/>
    </xf>
    <xf numFmtId="0" fontId="20" fillId="3" borderId="18" xfId="5" applyFont="1" applyFill="1" applyBorder="1" applyAlignment="1">
      <alignment horizontal="right" vertical="center" wrapText="1"/>
    </xf>
    <xf numFmtId="0" fontId="20" fillId="3" borderId="17" xfId="5" applyFont="1" applyFill="1" applyBorder="1" applyAlignment="1">
      <alignment horizontal="right" vertical="center" wrapText="1"/>
    </xf>
    <xf numFmtId="0" fontId="20" fillId="3" borderId="33" xfId="5" applyFont="1" applyFill="1" applyBorder="1" applyAlignment="1">
      <alignment horizontal="right" vertical="center" wrapText="1"/>
    </xf>
    <xf numFmtId="0" fontId="20" fillId="3" borderId="35" xfId="5" applyFont="1" applyFill="1" applyBorder="1" applyAlignment="1">
      <alignment horizontal="right" vertical="center" wrapText="1"/>
    </xf>
    <xf numFmtId="0" fontId="20" fillId="3" borderId="36" xfId="5" applyFont="1" applyFill="1" applyBorder="1" applyAlignment="1">
      <alignment horizontal="right" vertical="center" wrapText="1"/>
    </xf>
    <xf numFmtId="0" fontId="20" fillId="3" borderId="16" xfId="5" applyFont="1" applyFill="1" applyBorder="1" applyAlignment="1">
      <alignment horizontal="left" vertical="center" wrapText="1"/>
    </xf>
    <xf numFmtId="0" fontId="20" fillId="3" borderId="18" xfId="5" applyFont="1" applyFill="1" applyBorder="1" applyAlignment="1">
      <alignment horizontal="left" vertical="center" wrapText="1"/>
    </xf>
    <xf numFmtId="0" fontId="20" fillId="3" borderId="20" xfId="5" applyFont="1" applyFill="1" applyBorder="1" applyAlignment="1">
      <alignment horizontal="left" vertical="center" wrapText="1"/>
    </xf>
    <xf numFmtId="0" fontId="20" fillId="3" borderId="6" xfId="5" applyFont="1" applyFill="1" applyBorder="1" applyAlignment="1">
      <alignment horizontal="right" vertical="center" wrapText="1"/>
    </xf>
    <xf numFmtId="0" fontId="20" fillId="3" borderId="7" xfId="5" applyFont="1" applyFill="1" applyBorder="1" applyAlignment="1">
      <alignment horizontal="right" vertical="center" wrapText="1"/>
    </xf>
    <xf numFmtId="0" fontId="20" fillId="3" borderId="46" xfId="5" applyFont="1" applyFill="1" applyBorder="1" applyAlignment="1">
      <alignment horizontal="right" vertical="center" wrapText="1"/>
    </xf>
    <xf numFmtId="0" fontId="35" fillId="4" borderId="6" xfId="5" applyFont="1" applyFill="1" applyBorder="1" applyAlignment="1">
      <alignment horizontal="center" vertical="center" wrapText="1"/>
    </xf>
    <xf numFmtId="0" fontId="35" fillId="4" borderId="7" xfId="5" applyFont="1" applyFill="1" applyBorder="1" applyAlignment="1">
      <alignment horizontal="center" vertical="center" wrapText="1"/>
    </xf>
    <xf numFmtId="0" fontId="35" fillId="4" borderId="8" xfId="5" applyFont="1" applyFill="1" applyBorder="1" applyAlignment="1">
      <alignment horizontal="center" vertical="center" wrapText="1"/>
    </xf>
    <xf numFmtId="0" fontId="7" fillId="0" borderId="0" xfId="5" applyFont="1" applyBorder="1" applyAlignment="1">
      <alignment horizontal="center" vertical="center" wrapText="1"/>
    </xf>
    <xf numFmtId="0" fontId="7" fillId="0" borderId="38" xfId="5" applyFont="1" applyBorder="1" applyAlignment="1">
      <alignment horizontal="center" vertical="center" wrapText="1"/>
    </xf>
    <xf numFmtId="0" fontId="7" fillId="0" borderId="29" xfId="5" applyFont="1" applyBorder="1" applyAlignment="1">
      <alignment horizontal="center" vertical="center" wrapText="1"/>
    </xf>
    <xf numFmtId="0" fontId="7" fillId="0" borderId="4" xfId="5" applyFont="1" applyBorder="1" applyAlignment="1">
      <alignment horizontal="center" vertical="center" wrapText="1"/>
    </xf>
    <xf numFmtId="0" fontId="8" fillId="2" borderId="45" xfId="5" applyFont="1" applyFill="1" applyBorder="1" applyAlignment="1">
      <alignment horizontal="left" vertical="center" wrapText="1"/>
    </xf>
    <xf numFmtId="0" fontId="22" fillId="0" borderId="52" xfId="0" applyFont="1" applyBorder="1" applyAlignment="1">
      <alignment horizontal="center" vertical="center" wrapText="1"/>
    </xf>
    <xf numFmtId="0" fontId="22" fillId="0" borderId="53" xfId="0" applyFont="1" applyBorder="1" applyAlignment="1">
      <alignment horizontal="center" vertical="center" wrapText="1"/>
    </xf>
    <xf numFmtId="0" fontId="22" fillId="0" borderId="51" xfId="0" applyFont="1" applyBorder="1" applyAlignment="1">
      <alignment horizontal="center" vertical="center" wrapText="1"/>
    </xf>
    <xf numFmtId="0" fontId="22" fillId="2" borderId="52" xfId="0" applyFont="1" applyFill="1" applyBorder="1" applyAlignment="1">
      <alignment horizontal="center" vertical="center" wrapText="1"/>
    </xf>
    <xf numFmtId="0" fontId="22" fillId="2" borderId="51" xfId="0" applyFont="1" applyFill="1" applyBorder="1" applyAlignment="1">
      <alignment horizontal="center" vertical="center" wrapText="1"/>
    </xf>
    <xf numFmtId="0" fontId="36" fillId="2" borderId="24" xfId="6" applyFont="1" applyFill="1" applyBorder="1" applyAlignment="1">
      <alignment horizontal="justify" vertical="center" wrapText="1"/>
    </xf>
    <xf numFmtId="0" fontId="36" fillId="2" borderId="25" xfId="6" applyFont="1" applyFill="1" applyBorder="1" applyAlignment="1">
      <alignment horizontal="justify" vertical="center" wrapText="1"/>
    </xf>
    <xf numFmtId="0" fontId="36" fillId="2" borderId="26" xfId="6" applyFont="1" applyFill="1" applyBorder="1" applyAlignment="1">
      <alignment horizontal="justify" vertical="center" wrapText="1"/>
    </xf>
    <xf numFmtId="0" fontId="36" fillId="2" borderId="42" xfId="6" applyFont="1" applyFill="1" applyBorder="1" applyAlignment="1">
      <alignment horizontal="justify" vertical="center" wrapText="1"/>
    </xf>
    <xf numFmtId="0" fontId="36" fillId="2" borderId="38" xfId="6" applyFont="1" applyFill="1" applyBorder="1" applyAlignment="1">
      <alignment horizontal="justify" vertical="center" wrapText="1"/>
    </xf>
    <xf numFmtId="0" fontId="36" fillId="2" borderId="31" xfId="6" applyFont="1" applyFill="1" applyBorder="1" applyAlignment="1">
      <alignment horizontal="justify" vertical="center" wrapText="1"/>
    </xf>
    <xf numFmtId="0" fontId="20" fillId="2" borderId="54" xfId="5" applyFont="1" applyFill="1" applyBorder="1" applyAlignment="1">
      <alignment horizontal="center" vertical="center" wrapText="1"/>
    </xf>
    <xf numFmtId="0" fontId="20" fillId="2" borderId="45" xfId="5" applyFont="1" applyFill="1" applyBorder="1" applyAlignment="1">
      <alignment horizontal="center" vertical="center" wrapText="1"/>
    </xf>
    <xf numFmtId="0" fontId="20" fillId="2" borderId="13" xfId="5" applyFont="1" applyFill="1" applyBorder="1" applyAlignment="1">
      <alignment horizontal="center" vertical="center" wrapText="1"/>
    </xf>
    <xf numFmtId="0" fontId="7" fillId="0" borderId="1" xfId="5" applyFont="1" applyFill="1" applyBorder="1" applyAlignment="1">
      <alignment horizontal="center" vertical="center" wrapText="1"/>
    </xf>
    <xf numFmtId="0" fontId="7" fillId="0" borderId="2" xfId="5" applyFont="1" applyBorder="1" applyAlignment="1">
      <alignment horizontal="center" vertical="center" wrapText="1"/>
    </xf>
    <xf numFmtId="166" fontId="7" fillId="0" borderId="29" xfId="5" applyNumberFormat="1" applyFont="1" applyBorder="1" applyAlignment="1">
      <alignment horizontal="center" vertical="center" wrapText="1"/>
    </xf>
    <xf numFmtId="166" fontId="7" fillId="0" borderId="30" xfId="5" applyNumberFormat="1" applyFont="1" applyBorder="1" applyAlignment="1">
      <alignment horizontal="center" vertical="center" wrapText="1"/>
    </xf>
    <xf numFmtId="0" fontId="0" fillId="0" borderId="27" xfId="0" applyBorder="1" applyAlignment="1">
      <alignment horizontal="center"/>
    </xf>
    <xf numFmtId="0" fontId="0" fillId="0" borderId="0" xfId="0" applyAlignment="1">
      <alignment horizontal="center"/>
    </xf>
    <xf numFmtId="0" fontId="0" fillId="0" borderId="28" xfId="0" applyBorder="1" applyAlignment="1">
      <alignment horizontal="center"/>
    </xf>
    <xf numFmtId="0" fontId="0" fillId="0" borderId="42" xfId="0" applyBorder="1" applyAlignment="1">
      <alignment horizontal="center"/>
    </xf>
    <xf numFmtId="0" fontId="0" fillId="0" borderId="38" xfId="0" applyBorder="1" applyAlignment="1">
      <alignment horizontal="center"/>
    </xf>
    <xf numFmtId="0" fontId="0" fillId="0" borderId="31" xfId="0" applyBorder="1" applyAlignment="1">
      <alignment horizontal="center"/>
    </xf>
    <xf numFmtId="0" fontId="20" fillId="2" borderId="45" xfId="37" applyFont="1" applyFill="1" applyBorder="1" applyAlignment="1">
      <alignment horizontal="center" vertical="center" wrapText="1"/>
    </xf>
    <xf numFmtId="0" fontId="20" fillId="2" borderId="13" xfId="37" applyFont="1" applyFill="1" applyBorder="1" applyAlignment="1">
      <alignment horizontal="center" vertical="center" wrapText="1"/>
    </xf>
    <xf numFmtId="0" fontId="32" fillId="0" borderId="54" xfId="0" applyFont="1" applyBorder="1" applyAlignment="1">
      <alignment horizontal="center"/>
    </xf>
    <xf numFmtId="0" fontId="32" fillId="0" borderId="45" xfId="0" applyFont="1" applyBorder="1" applyAlignment="1">
      <alignment horizontal="center"/>
    </xf>
    <xf numFmtId="0" fontId="32" fillId="0" borderId="13" xfId="0" applyFont="1" applyBorder="1" applyAlignment="1">
      <alignment horizontal="center"/>
    </xf>
    <xf numFmtId="0" fontId="36" fillId="0" borderId="38" xfId="0" applyFont="1" applyBorder="1" applyAlignment="1">
      <alignment horizontal="left" vertical="center" wrapText="1"/>
    </xf>
    <xf numFmtId="0" fontId="36" fillId="0" borderId="31" xfId="0" applyFont="1" applyBorder="1" applyAlignment="1">
      <alignment horizontal="left" vertical="center" wrapText="1"/>
    </xf>
    <xf numFmtId="0" fontId="0" fillId="0" borderId="25" xfId="0" applyBorder="1" applyAlignment="1">
      <alignment horizontal="center"/>
    </xf>
    <xf numFmtId="0" fontId="20" fillId="0" borderId="19" xfId="37" applyFont="1" applyBorder="1" applyAlignment="1">
      <alignment horizontal="left" vertical="center" wrapText="1"/>
    </xf>
    <xf numFmtId="0" fontId="20" fillId="0" borderId="17" xfId="37" applyFont="1" applyBorder="1" applyAlignment="1">
      <alignment horizontal="left" vertical="center" wrapText="1"/>
    </xf>
    <xf numFmtId="0" fontId="21" fillId="6" borderId="44" xfId="37" applyFont="1" applyFill="1" applyBorder="1" applyAlignment="1">
      <alignment horizontal="center" vertical="center" wrapText="1"/>
    </xf>
    <xf numFmtId="0" fontId="21" fillId="6" borderId="46" xfId="37" applyFont="1" applyFill="1" applyBorder="1" applyAlignment="1">
      <alignment horizontal="center" vertical="center" wrapText="1"/>
    </xf>
    <xf numFmtId="0" fontId="19" fillId="0" borderId="34" xfId="37" applyFont="1" applyBorder="1" applyAlignment="1">
      <alignment horizontal="left" vertical="center" wrapText="1"/>
    </xf>
    <xf numFmtId="0" fontId="19" fillId="0" borderId="36" xfId="37" applyFont="1" applyBorder="1" applyAlignment="1">
      <alignment horizontal="left" vertical="center" wrapText="1"/>
    </xf>
    <xf numFmtId="173" fontId="19" fillId="3" borderId="19" xfId="38" applyNumberFormat="1" applyFont="1" applyFill="1" applyBorder="1" applyAlignment="1">
      <alignment horizontal="center" wrapText="1"/>
    </xf>
    <xf numFmtId="173" fontId="19" fillId="3" borderId="20" xfId="38" applyNumberFormat="1" applyFont="1" applyFill="1" applyBorder="1" applyAlignment="1">
      <alignment horizontal="center" wrapText="1"/>
    </xf>
    <xf numFmtId="42" fontId="20" fillId="0" borderId="19" xfId="40" applyFont="1" applyFill="1" applyBorder="1" applyAlignment="1">
      <alignment horizontal="center" wrapText="1"/>
    </xf>
    <xf numFmtId="42" fontId="20" fillId="0" borderId="20" xfId="40" applyFont="1" applyFill="1" applyBorder="1" applyAlignment="1">
      <alignment horizontal="center" wrapText="1"/>
    </xf>
    <xf numFmtId="173" fontId="19" fillId="0" borderId="34" xfId="37" applyNumberFormat="1" applyFont="1" applyBorder="1" applyAlignment="1">
      <alignment horizontal="center" wrapText="1"/>
    </xf>
    <xf numFmtId="173" fontId="19" fillId="0" borderId="40" xfId="37" applyNumberFormat="1" applyFont="1" applyBorder="1" applyAlignment="1">
      <alignment horizontal="center" wrapText="1"/>
    </xf>
    <xf numFmtId="172" fontId="21" fillId="6" borderId="44" xfId="38" applyNumberFormat="1" applyFont="1" applyFill="1" applyBorder="1" applyAlignment="1">
      <alignment horizontal="center" vertical="center" wrapText="1"/>
    </xf>
    <xf numFmtId="172" fontId="21" fillId="6" borderId="8" xfId="38" applyNumberFormat="1" applyFont="1" applyFill="1" applyBorder="1" applyAlignment="1">
      <alignment horizontal="center" vertical="center" wrapText="1"/>
    </xf>
    <xf numFmtId="0" fontId="19" fillId="3" borderId="19" xfId="37" applyFont="1" applyFill="1" applyBorder="1" applyAlignment="1">
      <alignment horizontal="center" wrapText="1"/>
    </xf>
    <xf numFmtId="0" fontId="19" fillId="3" borderId="17" xfId="37" applyFont="1" applyFill="1" applyBorder="1" applyAlignment="1">
      <alignment horizontal="center" wrapText="1"/>
    </xf>
    <xf numFmtId="0" fontId="22" fillId="2" borderId="56" xfId="5" applyFont="1" applyFill="1" applyBorder="1" applyAlignment="1">
      <alignment horizontal="center" vertical="center" wrapText="1"/>
    </xf>
    <xf numFmtId="0" fontId="22" fillId="2" borderId="57" xfId="5" applyFont="1" applyFill="1" applyBorder="1" applyAlignment="1">
      <alignment horizontal="center" vertical="center" wrapText="1"/>
    </xf>
    <xf numFmtId="0" fontId="22" fillId="2" borderId="58" xfId="5" applyFont="1" applyFill="1" applyBorder="1" applyAlignment="1">
      <alignment horizontal="center" vertical="center" wrapText="1"/>
    </xf>
    <xf numFmtId="0" fontId="31" fillId="0" borderId="24" xfId="0" applyFont="1" applyBorder="1" applyAlignment="1">
      <alignment horizontal="left" vertical="top"/>
    </xf>
    <xf numFmtId="0" fontId="31" fillId="0" borderId="25" xfId="0" applyFont="1" applyBorder="1" applyAlignment="1">
      <alignment horizontal="left" vertical="top"/>
    </xf>
    <xf numFmtId="0" fontId="31" fillId="0" borderId="27" xfId="0" applyFont="1" applyBorder="1" applyAlignment="1">
      <alignment horizontal="left" vertical="top"/>
    </xf>
    <xf numFmtId="0" fontId="31" fillId="0" borderId="0" xfId="0" applyFont="1" applyAlignment="1">
      <alignment horizontal="left" vertical="top"/>
    </xf>
    <xf numFmtId="0" fontId="31" fillId="0" borderId="32" xfId="0" applyFont="1" applyBorder="1" applyAlignment="1">
      <alignment horizontal="left" vertical="top"/>
    </xf>
    <xf numFmtId="0" fontId="31" fillId="0" borderId="12" xfId="0" applyFont="1" applyBorder="1" applyAlignment="1">
      <alignment horizontal="left" vertical="top"/>
    </xf>
    <xf numFmtId="0" fontId="33" fillId="0" borderId="27" xfId="0" applyFont="1" applyBorder="1" applyAlignment="1">
      <alignment horizontal="center"/>
    </xf>
    <xf numFmtId="0" fontId="33" fillId="0" borderId="0" xfId="0" applyFont="1" applyAlignment="1">
      <alignment horizontal="center"/>
    </xf>
    <xf numFmtId="0" fontId="0" fillId="0" borderId="26" xfId="0" applyBorder="1" applyAlignment="1">
      <alignment horizontal="center"/>
    </xf>
    <xf numFmtId="0" fontId="38" fillId="0" borderId="0" xfId="42" applyFont="1" applyAlignment="1">
      <alignment horizontal="left"/>
    </xf>
    <xf numFmtId="0" fontId="1" fillId="0" borderId="0" xfId="42" applyAlignment="1">
      <alignment wrapText="1"/>
    </xf>
    <xf numFmtId="0" fontId="37" fillId="3" borderId="0" xfId="42" applyFont="1" applyFill="1" applyAlignment="1">
      <alignment horizontal="center" vertical="center"/>
    </xf>
    <xf numFmtId="0" fontId="25" fillId="0" borderId="0" xfId="42" applyFont="1" applyAlignment="1">
      <alignment horizontal="center"/>
    </xf>
    <xf numFmtId="0" fontId="39" fillId="0" borderId="0" xfId="42" applyFont="1" applyAlignment="1">
      <alignment horizontal="left"/>
    </xf>
    <xf numFmtId="0" fontId="40" fillId="0" borderId="0" xfId="42" applyFont="1" applyAlignment="1">
      <alignment horizontal="right"/>
    </xf>
    <xf numFmtId="0" fontId="39" fillId="0" borderId="0" xfId="42" applyFont="1" applyAlignment="1">
      <alignment horizontal="left" wrapText="1"/>
    </xf>
    <xf numFmtId="0" fontId="41" fillId="0" borderId="0" xfId="42" applyFont="1" applyAlignment="1">
      <alignment horizontal="center"/>
    </xf>
  </cellXfs>
  <cellStyles count="43">
    <cellStyle name="Millares [0] 2" xfId="32" xr:uid="{00000000-0005-0000-0000-000001000000}"/>
    <cellStyle name="Millares 2" xfId="29" xr:uid="{00000000-0005-0000-0000-000002000000}"/>
    <cellStyle name="Millares 2 2" xfId="23" xr:uid="{00000000-0005-0000-0000-000003000000}"/>
    <cellStyle name="Millares 2 2 2" xfId="7" xr:uid="{00000000-0005-0000-0000-000004000000}"/>
    <cellStyle name="Millares 2 2 3" xfId="36" xr:uid="{00000000-0005-0000-0000-000005000000}"/>
    <cellStyle name="Millares 3" xfId="39" xr:uid="{BD93415C-4116-437E-80EE-BB6E0D6A3591}"/>
    <cellStyle name="Millares 66" xfId="21" xr:uid="{00000000-0005-0000-0000-000006000000}"/>
    <cellStyle name="Millares 66 2" xfId="26" xr:uid="{00000000-0005-0000-0000-000007000000}"/>
    <cellStyle name="Millares 8 4" xfId="19" xr:uid="{00000000-0005-0000-0000-000008000000}"/>
    <cellStyle name="Millares 9 2" xfId="30" xr:uid="{00000000-0005-0000-0000-000009000000}"/>
    <cellStyle name="Moneda [0]" xfId="40" builtinId="7"/>
    <cellStyle name="Moneda [0] 2" xfId="10" xr:uid="{00000000-0005-0000-0000-00000B000000}"/>
    <cellStyle name="Moneda [0] 3" xfId="28" xr:uid="{00000000-0005-0000-0000-00000C000000}"/>
    <cellStyle name="Moneda 10" xfId="13" xr:uid="{00000000-0005-0000-0000-00000D000000}"/>
    <cellStyle name="Moneda 17" xfId="18" xr:uid="{00000000-0005-0000-0000-00000E000000}"/>
    <cellStyle name="Moneda 2" xfId="11" xr:uid="{00000000-0005-0000-0000-00000F000000}"/>
    <cellStyle name="Moneda 3" xfId="38" xr:uid="{DF5959D0-5667-41D7-898A-3F7AF4654B28}"/>
    <cellStyle name="Moneda 3 11" xfId="9" xr:uid="{00000000-0005-0000-0000-000010000000}"/>
    <cellStyle name="Moneda 3 4 2" xfId="12" xr:uid="{00000000-0005-0000-0000-000011000000}"/>
    <cellStyle name="Normal" xfId="0" builtinId="0"/>
    <cellStyle name="Normal 10" xfId="1" xr:uid="{00000000-0005-0000-0000-000013000000}"/>
    <cellStyle name="Normal 10 2" xfId="2" xr:uid="{00000000-0005-0000-0000-000014000000}"/>
    <cellStyle name="Normal 12 2" xfId="6" xr:uid="{00000000-0005-0000-0000-000015000000}"/>
    <cellStyle name="Normal 12 2 2" xfId="15" xr:uid="{00000000-0005-0000-0000-000016000000}"/>
    <cellStyle name="Normal 15" xfId="17" xr:uid="{00000000-0005-0000-0000-000017000000}"/>
    <cellStyle name="Normal 16" xfId="16" xr:uid="{00000000-0005-0000-0000-000018000000}"/>
    <cellStyle name="Normal 17" xfId="22" xr:uid="{00000000-0005-0000-0000-000019000000}"/>
    <cellStyle name="Normal 17 2" xfId="27" xr:uid="{00000000-0005-0000-0000-00001A000000}"/>
    <cellStyle name="Normal 2" xfId="37" xr:uid="{2523BBE6-40EB-425B-B1EB-11E7C0D45E21}"/>
    <cellStyle name="Normal 2 10" xfId="25" xr:uid="{00000000-0005-0000-0000-00001B000000}"/>
    <cellStyle name="Normal 2 2" xfId="31" xr:uid="{00000000-0005-0000-0000-00001C000000}"/>
    <cellStyle name="Normal 3" xfId="42" xr:uid="{870B30A7-9B30-4547-BB6B-3E14385E29E6}"/>
    <cellStyle name="Normal 3 10" xfId="4" xr:uid="{00000000-0005-0000-0000-00001D000000}"/>
    <cellStyle name="Normal 3 11" xfId="3" xr:uid="{00000000-0005-0000-0000-00001E000000}"/>
    <cellStyle name="Normal 3 11 2" xfId="5" xr:uid="{00000000-0005-0000-0000-00001F000000}"/>
    <cellStyle name="Normal 3 11 3" xfId="24" xr:uid="{00000000-0005-0000-0000-000020000000}"/>
    <cellStyle name="Normal 3 2 17" xfId="20" xr:uid="{00000000-0005-0000-0000-000021000000}"/>
    <cellStyle name="Normal 5" xfId="35" xr:uid="{00000000-0005-0000-0000-000022000000}"/>
    <cellStyle name="Normal 9 2" xfId="34" xr:uid="{00000000-0005-0000-0000-000023000000}"/>
    <cellStyle name="Normal_ESTABLECIMIENTO Y MANTENIMIENTO" xfId="14" xr:uid="{00000000-0005-0000-0000-000024000000}"/>
    <cellStyle name="Porcentaje" xfId="41" builtinId="5"/>
    <cellStyle name="Porcentaje 4" xfId="8" xr:uid="{00000000-0005-0000-0000-000025000000}"/>
    <cellStyle name="Porcentual 2 10" xfId="33" xr:uid="{00000000-0005-0000-0000-00002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2.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63" Type="http://schemas.openxmlformats.org/officeDocument/2006/relationships/externalLink" Target="externalLinks/externalLink59.xml"/><Relationship Id="rId68" Type="http://schemas.openxmlformats.org/officeDocument/2006/relationships/externalLink" Target="externalLinks/externalLink64.xml"/><Relationship Id="rId84" Type="http://schemas.openxmlformats.org/officeDocument/2006/relationships/externalLink" Target="externalLinks/externalLink80.xml"/><Relationship Id="rId89" Type="http://schemas.openxmlformats.org/officeDocument/2006/relationships/externalLink" Target="externalLinks/externalLink85.xml"/><Relationship Id="rId112" Type="http://schemas.openxmlformats.org/officeDocument/2006/relationships/customXml" Target="../customXml/item1.xml"/><Relationship Id="rId16" Type="http://schemas.openxmlformats.org/officeDocument/2006/relationships/externalLink" Target="externalLinks/externalLink12.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74" Type="http://schemas.openxmlformats.org/officeDocument/2006/relationships/externalLink" Target="externalLinks/externalLink70.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5" Type="http://schemas.openxmlformats.org/officeDocument/2006/relationships/externalLink" Target="externalLinks/externalLink1.xml"/><Relationship Id="rId90" Type="http://schemas.openxmlformats.org/officeDocument/2006/relationships/externalLink" Target="externalLinks/externalLink86.xml"/><Relationship Id="rId95" Type="http://schemas.openxmlformats.org/officeDocument/2006/relationships/externalLink" Target="externalLinks/externalLink91.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113" Type="http://schemas.openxmlformats.org/officeDocument/2006/relationships/customXml" Target="../customXml/item2.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08" Type="http://schemas.openxmlformats.org/officeDocument/2006/relationships/theme" Target="theme/theme1.xml"/><Relationship Id="rId54" Type="http://schemas.openxmlformats.org/officeDocument/2006/relationships/externalLink" Target="externalLinks/externalLink50.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 Type="http://schemas.openxmlformats.org/officeDocument/2006/relationships/worksheet" Target="worksheets/sheet1.xml"/><Relationship Id="rId6" Type="http://schemas.openxmlformats.org/officeDocument/2006/relationships/externalLink" Target="externalLinks/externalLink2.xml"/><Relationship Id="rId15" Type="http://schemas.openxmlformats.org/officeDocument/2006/relationships/externalLink" Target="externalLinks/externalLink11.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36" Type="http://schemas.openxmlformats.org/officeDocument/2006/relationships/externalLink" Target="externalLinks/externalLink32.xml"/><Relationship Id="rId49" Type="http://schemas.openxmlformats.org/officeDocument/2006/relationships/externalLink" Target="externalLinks/externalLink45.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 Id="rId114" Type="http://schemas.openxmlformats.org/officeDocument/2006/relationships/customXml" Target="../customXml/item3.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44" Type="http://schemas.openxmlformats.org/officeDocument/2006/relationships/externalLink" Target="externalLinks/externalLink40.xml"/><Relationship Id="rId52" Type="http://schemas.openxmlformats.org/officeDocument/2006/relationships/externalLink" Target="externalLinks/externalLink48.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4" Type="http://schemas.openxmlformats.org/officeDocument/2006/relationships/worksheet" Target="worksheets/sheet4.xml"/><Relationship Id="rId9" Type="http://schemas.openxmlformats.org/officeDocument/2006/relationships/externalLink" Target="externalLinks/externalLink5.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styles" Target="styles.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sharedStrings" Target="sharedStrings.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AMSUNG_PC\Users\Users\HP\Desktop\invmeta\INFORMES\infabr9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p-72\c\DOCUME~1\XP\CONFIG~1\Temp\Mis%20documentos\Contratos%20Vigentes\CTO-102-2002%20Castores%20Ingenieros%20Contratistas%20Ltda\CTO-102-2002%20Actas%20de%20Obra%20y%20modif%20cantidad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MV-01\H\descoles\Descole%20canal%20en%20concreto%20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AUCA1\Cto.1960-16\TRIMESTRAL%20Octubre%20-%20Diciembre%202017%20AMV4%20CAUCA-CAJAS.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d.docs.live.net/Users/SMINGE~1/AppData/Local/Temp/Rar$DI48.776/Users/oegomez/AppData/Local/Microsoft/Windows/Temporary%20Internet%20Files/Content.Outlook/SCY6KILA/presupuesto%20M4.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MV-01\K\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1.%20INFRAESTRUCTURA%20DE%20TRANSPORTE/04.%20INTERVENTOR&#205;A/05.%20III%20VERSION%20-%20COMENTARIOS%20DE%20CIUDADANOS/V&#237;nculoExternoRecuperado1?DD282EC9" TargetMode="External"/><Relationship Id="rId1" Type="http://schemas.openxmlformats.org/officeDocument/2006/relationships/externalLinkPath" Target="file:///\\DD282EC9\V&#237;nculoExternoRecuperado1"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2DB09E0A\a%20%20aaInformaci&#243;n%20GRUPO"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2CB15EB\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p-72\c\SARDINATA\Contrato%20Sardinata\SNT-Planta\Despachos\Materiales%20v&#237;a%20y%20planta\Acarreos%2001-31-Jul-05.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Torresing-aux2\compartidos\Users\Usuario\Desktop\santa%20rosa\definitivo\CD%20PROYECTO%20CERRAMIENTO%20BATALLON\PRESUPUESTO%20ESPECIFICACIONES\PRESUPUESTO%20APUS%20CERRAMIENTO%20BATALLON%20SANTA%20ROSA%20(2).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mapale/ZXPREPLIEGOS%20PUENTE%20ARMADA/PRESUP/ZPREPLIEGOS%20PUENTE%20ARMADA/OBRAS%20PUENTE%20ARMADA2.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Licitaciones1\c\Documents%20and%20Settings\Latinco%20S.A\Mis%20documentos\ARCHIVOS%20OSCAR\invias\corredores%20viales\PARTICIPAMOS\PRIMERA%20RONDA\analisis%20de%20precios%20unitarios%20-%20PLANTILLA.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mapale/PAVICOL/MSOFFICE/LICITAR/analisis%20del%20AIU/AIU.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77817A6E\PROPUESTA%20FINAL%20MAYO%2028T.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d.docs.live.net/Documents%20and%20Settings/enieto/Configuraci&#243;n%20local/Archivos%20temporales%20de%20Internet/OLK1/PO%20-%20CARLOS%20LLERAS.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mapale/Users/mac/Documents/amv/presupuestos%20para%20atenci&#243;n%20de%20emergencias%20por%20ola%20invernal%202010%20y%202011/PRESUPUESTOS%20EMERGENCIAS%20OFICIAL%20BARBOSA%20CISNEROS%20PTO%20BERRIO%20JULIO%2027%202011.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DICIEMBRE.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ENERO.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C:\Users\AsusTUF\AppData\Local\Temp\fc549c49-c53e-4dda-81b7-39794a87221f_ESTUDIOS%20CARDER%20FINAL%20IP%20032-2021%20(1).zip.21f\VOLUMEN%20IV.%20ESPECIFICACIONES%20Y%20PRESUPUESTO\ALTERNATIVA%20No%202\PPT_ALTERNATIVA_2.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Users\Adolfo\Documents\SANTO%20DOMINGO\MARZO\Mis%20documentos\ACTA%20No%2040\ACTA%20No36\CONSORCIO%20acta%20No35\Mis%20documentos\WINDOWS\TEMP\RELACI~1.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INTERVENTORIA%20PUENTE%20TETUAN/ACTAS/ACATAS%20CONTRATISTA%20OBRA/ACTA%205/Documents%20and%20Settings/Administrator/My%20Documents/ZAR07/Apu051b.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Jaime%20Rojas\Mis%20documentos\Contrato\Interv\JunBarba\a%20%20aaInformaci&#243;n%20GRUPO%204\A%20MInformes%20M"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MOTONIVELADORA%20LIQUIDACION%203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Equipo9\d\Documents%20and%20Settings\Juan%20Carlos%20Garc&#237;a\Mis%20documentos\PRESUPUESTOS\PRESUPUESTO%20PARA%20ROCH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Documents%20and%20Settings\Usuario%20de%20Windows\Mis%20documentos\Licitaciones\Inalv&#237;as\Taraz&#225;-Caucasia\WINDOWS\TEMP\RELACI~1.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Documents%20and%20Settings\Usuario%20de%20Windows\Mis%20documentos\Licitaciones\Inalv&#237;as\Taraz&#225;-Caucasia\WINDOWS\TEMP\RELACI~1.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20BVM%20038.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CARROTANQUE%20AL%2030.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LICITACIONES/Mis%20documentos/san%20andres/EJECUCION/CONTRATO%20670%20DE%202010%20Numeral%207.2/Copia%20de%20M1%20-%20PO%20Y%20APU%20SAN%20ANDRES.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Documents%20and%20Settings\maximiliano\Mis%20documentos\TOPOGRAFIA%20LATINCO\Preactas\Preacta%2007%20-%20Julio%202005\PROG-96.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MV-01\Users\mac\Documents\AMV%20cto%203414%20de%202013\INFORMES%20TRIMESTRALES\jul%20-%20sep%202014\Estructura%20APU%202013%20ANTIOQUIA%20%20JULIO%20-%20SEPTIEMBRE%202014.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a%20%20aaInformaci&#243;n%20GRUPO%204\A%20MInformes%20Mensuales\Informe%20de%20estado%20vial%20ene\aCCIDENTES%20DE%201995%20-%201996.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mapale/temp/OBRA%206205/APU%20Y%20PRESUPUESTO%202012-2014%20BARBOSA%20-%20CISNEROS%20Fin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MV-01\H\AMV-02-BOL\EST.V&#205;A%20CRIT.TECNICO%20AMB-BOL-02\DICIEMBRE-2008\EST.V&#205;A%20CRITERIO%20TECNICO%2090BLB.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MV-01\H\EST.V&#205;A%20CRITERIO%20TECNICO.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C:\Users\AsusTUF\AppData\Local\Temp\b92f227c-557f-4b51-a581-2cb86c00d81b_ESTUDIOS%20CARDER%20FINAL%20IP%20032-2021%20(1).zip.81b\VOLUMEN%20IV.%20ESPECIFICACIONES%20Y%20PRESUPUESTO\ALTERNATIVA%20No%203\PPT_ALTERNATIVA_3.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lizarralde\pliegos\Mauricio\LICITACIONES\Licitaciones-2001\Villavicencio-Barranca\Base-Cumaral-Barranc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PEDRO%20GARCIA%20REALPE\Mis%20documentos\AMV_G1_2006_TUMACO\Actas%20AMV_G1_Tumaco\a%20%20aaInformaci&#243;n"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PEDRO%20GARCIA%20REALPE/Mis%20documentos/AMV_G1_2006_TUMACO/Actas%20AMV_G1_Tumaco/a%20%20aaInformaci&#243;n"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Licitaciones1\c\proyectos%202004\invias\corredores%20viales\PARTICIPAMOS\SEGUNDA%20RONDA\PRESUPUESTO%20CORREDOR%2081.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Lista ICCU"/>
      <sheetName val="Paral. 1"/>
      <sheetName val="Paral. 2"/>
      <sheetName val="Paral. 3"/>
      <sheetName val="Paral.4"/>
      <sheetName val="AMOBLAMINETO"/>
      <sheetName val="LISTA"/>
      <sheetName val="BASE DE DATOS DE PRECIOS"/>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Patrimonio neto personal"/>
      <sheetName val="Cálculos"/>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_x0000_㈀㰰⌀_x0000_㈀㰮⌀_x0000_䰀଒v_x0000__x0000__x0000_頀"/>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ó&gt;????j0$?#???j_$?#???LÓu????"/>
      <sheetName val="MATERIALES Y RECURSOS"/>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kid Lifting Lug"/>
      <sheetName val="CABLE CONTROL"/>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refreshError="1"/>
      <sheetData sheetId="1031" refreshError="1"/>
      <sheetData sheetId="1032" refreshError="1"/>
      <sheetData sheetId="1033">
        <row r="2">
          <cell r="A2">
            <v>0</v>
          </cell>
        </row>
      </sheetData>
      <sheetData sheetId="1034">
        <row r="2">
          <cell r="A2">
            <v>0</v>
          </cell>
        </row>
      </sheetData>
      <sheetData sheetId="1035">
        <row r="2">
          <cell r="A2">
            <v>0</v>
          </cell>
        </row>
      </sheetData>
      <sheetData sheetId="1036">
        <row r="2">
          <cell r="A2">
            <v>0</v>
          </cell>
        </row>
      </sheetData>
      <sheetData sheetId="1037" refreshError="1"/>
      <sheetData sheetId="1038">
        <row r="2">
          <cell r="A2">
            <v>0</v>
          </cell>
        </row>
      </sheetData>
      <sheetData sheetId="1039">
        <row r="2">
          <cell r="A2">
            <v>0</v>
          </cell>
        </row>
      </sheetData>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ow r="2">
          <cell r="A2">
            <v>0</v>
          </cell>
        </row>
      </sheetData>
      <sheetData sheetId="1063">
        <row r="2">
          <cell r="A2">
            <v>0</v>
          </cell>
        </row>
      </sheetData>
      <sheetData sheetId="1064">
        <row r="2">
          <cell r="A2">
            <v>0</v>
          </cell>
        </row>
      </sheetData>
      <sheetData sheetId="1065"/>
      <sheetData sheetId="1066">
        <row r="2">
          <cell r="A2">
            <v>0</v>
          </cell>
        </row>
      </sheetData>
      <sheetData sheetId="1067"/>
      <sheetData sheetId="1068"/>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efreshError="1"/>
      <sheetData sheetId="1695" refreshError="1"/>
      <sheetData sheetId="1696" refreshError="1"/>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efreshError="1"/>
      <sheetData sheetId="1709" refreshError="1"/>
      <sheetData sheetId="1710">
        <row r="2">
          <cell r="A2">
            <v>0</v>
          </cell>
        </row>
      </sheetData>
      <sheetData sheetId="1711" refreshError="1"/>
      <sheetData sheetId="1712">
        <row r="2">
          <cell r="A2">
            <v>0</v>
          </cell>
        </row>
      </sheetData>
      <sheetData sheetId="1713"/>
      <sheetData sheetId="1714" refreshError="1"/>
      <sheetData sheetId="1715" refreshError="1"/>
      <sheetData sheetId="1716"/>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sheetData sheetId="1730"/>
      <sheetData sheetId="1731"/>
      <sheetData sheetId="1732"/>
      <sheetData sheetId="1733"/>
      <sheetData sheetId="1734"/>
      <sheetData sheetId="1735"/>
      <sheetData sheetId="1736"/>
      <sheetData sheetId="1737" refreshError="1"/>
      <sheetData sheetId="1738" refreshError="1"/>
      <sheetData sheetId="1739"/>
      <sheetData sheetId="1740"/>
      <sheetData sheetId="1741" refreshError="1"/>
      <sheetData sheetId="1742" refreshError="1"/>
      <sheetData sheetId="1743"/>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sheetData sheetId="1753"/>
      <sheetData sheetId="1754"/>
      <sheetData sheetId="1755"/>
      <sheetData sheetId="1756"/>
      <sheetData sheetId="1757"/>
      <sheetData sheetId="1758"/>
      <sheetData sheetId="1759"/>
      <sheetData sheetId="1760"/>
      <sheetData sheetId="1761" refreshError="1"/>
      <sheetData sheetId="1762" refreshError="1"/>
      <sheetData sheetId="1763" refreshError="1"/>
      <sheetData sheetId="1764" refreshError="1"/>
      <sheetData sheetId="1765" refreshError="1"/>
      <sheetData sheetId="1766"/>
      <sheetData sheetId="1767" refreshError="1"/>
      <sheetData sheetId="1768"/>
      <sheetData sheetId="1769"/>
      <sheetData sheetId="1770"/>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efreshError="1"/>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sheetData sheetId="2218"/>
      <sheetData sheetId="2219">
        <row r="2">
          <cell r="A2">
            <v>0</v>
          </cell>
        </row>
      </sheetData>
      <sheetData sheetId="2220"/>
      <sheetData sheetId="2221">
        <row r="2">
          <cell r="A2">
            <v>0</v>
          </cell>
        </row>
      </sheetData>
      <sheetData sheetId="2222"/>
      <sheetData sheetId="2223">
        <row r="2">
          <cell r="A2">
            <v>0</v>
          </cell>
        </row>
      </sheetData>
      <sheetData sheetId="2224"/>
      <sheetData sheetId="2225"/>
      <sheetData sheetId="2226"/>
      <sheetData sheetId="2227"/>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5">
          <cell r="B5" t="str">
            <v>T1</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sheetData sheetId="2339"/>
      <sheetData sheetId="2340"/>
      <sheetData sheetId="2341"/>
      <sheetData sheetId="2342"/>
      <sheetData sheetId="2343"/>
      <sheetData sheetId="2344">
        <row r="2">
          <cell r="A2">
            <v>0</v>
          </cell>
        </row>
      </sheetData>
      <sheetData sheetId="2345"/>
      <sheetData sheetId="2346"/>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sheetData sheetId="2355"/>
      <sheetData sheetId="2356"/>
      <sheetData sheetId="2357">
        <row r="2">
          <cell r="A2">
            <v>0</v>
          </cell>
        </row>
      </sheetData>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row r="2">
          <cell r="A2">
            <v>0</v>
          </cell>
        </row>
      </sheetData>
      <sheetData sheetId="2381"/>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sheetData sheetId="2532"/>
      <sheetData sheetId="2533"/>
      <sheetData sheetId="2534"/>
      <sheetData sheetId="2535"/>
      <sheetData sheetId="2536"/>
      <sheetData sheetId="2537"/>
      <sheetData sheetId="2538"/>
      <sheetData sheetId="2539" refreshError="1"/>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sheetData sheetId="2683">
        <row r="2">
          <cell r="A2">
            <v>0</v>
          </cell>
        </row>
      </sheetData>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row r="2">
          <cell r="A2">
            <v>0</v>
          </cell>
        </row>
      </sheetData>
      <sheetData sheetId="2757"/>
      <sheetData sheetId="2758"/>
      <sheetData sheetId="2759"/>
      <sheetData sheetId="2760"/>
      <sheetData sheetId="2761"/>
      <sheetData sheetId="2762"/>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sheetData sheetId="2909"/>
      <sheetData sheetId="2910"/>
      <sheetData sheetId="2911">
        <row r="2">
          <cell r="A2">
            <v>0</v>
          </cell>
        </row>
      </sheetData>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row r="2">
          <cell r="A2">
            <v>0</v>
          </cell>
        </row>
      </sheetData>
      <sheetData sheetId="2948"/>
      <sheetData sheetId="2949"/>
      <sheetData sheetId="2950"/>
      <sheetData sheetId="2951"/>
      <sheetData sheetId="2952"/>
      <sheetData sheetId="2953"/>
      <sheetData sheetId="2954"/>
      <sheetData sheetId="2955"/>
      <sheetData sheetId="2956"/>
      <sheetData sheetId="2957">
        <row r="2">
          <cell r="A2">
            <v>0</v>
          </cell>
        </row>
      </sheetData>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row r="2">
          <cell r="A2">
            <v>0</v>
          </cell>
        </row>
      </sheetData>
      <sheetData sheetId="3031"/>
      <sheetData sheetId="3032"/>
      <sheetData sheetId="3033"/>
      <sheetData sheetId="3034"/>
      <sheetData sheetId="3035"/>
      <sheetData sheetId="3036"/>
      <sheetData sheetId="3037"/>
      <sheetData sheetId="3038"/>
      <sheetData sheetId="3039"/>
      <sheetData sheetId="3040">
        <row r="2">
          <cell r="A2">
            <v>0</v>
          </cell>
        </row>
      </sheetData>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sheetData sheetId="3073"/>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sheetData sheetId="3279"/>
      <sheetData sheetId="3280"/>
      <sheetData sheetId="3281">
        <row r="2">
          <cell r="A2">
            <v>0</v>
          </cell>
        </row>
      </sheetData>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row r="2">
          <cell r="A2">
            <v>0</v>
          </cell>
        </row>
      </sheetData>
      <sheetData sheetId="3318"/>
      <sheetData sheetId="3319"/>
      <sheetData sheetId="3320"/>
      <sheetData sheetId="3321"/>
      <sheetData sheetId="3322"/>
      <sheetData sheetId="3323"/>
      <sheetData sheetId="3324"/>
      <sheetData sheetId="3325"/>
      <sheetData sheetId="3326"/>
      <sheetData sheetId="3327">
        <row r="2">
          <cell r="A2">
            <v>0</v>
          </cell>
        </row>
      </sheetData>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row r="2">
          <cell r="A2">
            <v>0</v>
          </cell>
        </row>
      </sheetData>
      <sheetData sheetId="3401"/>
      <sheetData sheetId="3402"/>
      <sheetData sheetId="3403"/>
      <sheetData sheetId="3404"/>
      <sheetData sheetId="3405"/>
      <sheetData sheetId="3406"/>
      <sheetData sheetId="3407"/>
      <sheetData sheetId="3408"/>
      <sheetData sheetId="3409"/>
      <sheetData sheetId="3410">
        <row r="2">
          <cell r="A2">
            <v>0</v>
          </cell>
        </row>
      </sheetData>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sheetData sheetId="3443"/>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sheetData sheetId="3649"/>
      <sheetData sheetId="3650"/>
      <sheetData sheetId="3651">
        <row r="2">
          <cell r="A2">
            <v>0</v>
          </cell>
        </row>
      </sheetData>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row r="2">
          <cell r="A2">
            <v>0</v>
          </cell>
        </row>
      </sheetData>
      <sheetData sheetId="3688"/>
      <sheetData sheetId="3689"/>
      <sheetData sheetId="3690"/>
      <sheetData sheetId="3691"/>
      <sheetData sheetId="3692"/>
      <sheetData sheetId="3693"/>
      <sheetData sheetId="3694"/>
      <sheetData sheetId="3695"/>
      <sheetData sheetId="3696"/>
      <sheetData sheetId="3697">
        <row r="2">
          <cell r="A2">
            <v>0</v>
          </cell>
        </row>
      </sheetData>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row r="2">
          <cell r="A2">
            <v>0</v>
          </cell>
        </row>
      </sheetData>
      <sheetData sheetId="3771"/>
      <sheetData sheetId="3772"/>
      <sheetData sheetId="3773"/>
      <sheetData sheetId="3774"/>
      <sheetData sheetId="3775"/>
      <sheetData sheetId="3776"/>
      <sheetData sheetId="3777"/>
      <sheetData sheetId="3778"/>
      <sheetData sheetId="3779"/>
      <sheetData sheetId="3780">
        <row r="2">
          <cell r="A2">
            <v>0</v>
          </cell>
        </row>
      </sheetData>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sheetData sheetId="3813"/>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sheetData sheetId="4019"/>
      <sheetData sheetId="4020"/>
      <sheetData sheetId="4021">
        <row r="2">
          <cell r="A2">
            <v>0</v>
          </cell>
        </row>
      </sheetData>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row r="2">
          <cell r="A2">
            <v>0</v>
          </cell>
        </row>
      </sheetData>
      <sheetData sheetId="4058"/>
      <sheetData sheetId="4059"/>
      <sheetData sheetId="4060"/>
      <sheetData sheetId="4061"/>
      <sheetData sheetId="4062"/>
      <sheetData sheetId="4063"/>
      <sheetData sheetId="4064"/>
      <sheetData sheetId="4065"/>
      <sheetData sheetId="4066"/>
      <sheetData sheetId="4067">
        <row r="2">
          <cell r="A2">
            <v>0</v>
          </cell>
        </row>
      </sheetData>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row r="2">
          <cell r="A2">
            <v>0</v>
          </cell>
        </row>
      </sheetData>
      <sheetData sheetId="4326"/>
      <sheetData sheetId="4327"/>
      <sheetData sheetId="4328"/>
      <sheetData sheetId="4329"/>
      <sheetData sheetId="4330"/>
      <sheetData sheetId="4331"/>
      <sheetData sheetId="4332"/>
      <sheetData sheetId="4333"/>
      <sheetData sheetId="4334"/>
      <sheetData sheetId="4335">
        <row r="2">
          <cell r="A2">
            <v>0</v>
          </cell>
        </row>
      </sheetData>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row r="2">
          <cell r="A2">
            <v>0</v>
          </cell>
        </row>
      </sheetData>
      <sheetData sheetId="4372"/>
      <sheetData sheetId="4373"/>
      <sheetData sheetId="4374"/>
      <sheetData sheetId="4375"/>
      <sheetData sheetId="4376"/>
      <sheetData sheetId="4377"/>
      <sheetData sheetId="4378"/>
      <sheetData sheetId="4379"/>
      <sheetData sheetId="4380"/>
      <sheetData sheetId="4381">
        <row r="2">
          <cell r="A2">
            <v>0</v>
          </cell>
        </row>
      </sheetData>
      <sheetData sheetId="4382"/>
      <sheetData sheetId="4383"/>
      <sheetData sheetId="4384"/>
      <sheetData sheetId="4385"/>
      <sheetData sheetId="4386"/>
      <sheetData sheetId="4387"/>
      <sheetData sheetId="4388"/>
      <sheetData sheetId="4389"/>
      <sheetData sheetId="4390"/>
      <sheetData sheetId="4391">
        <row r="2">
          <cell r="A2">
            <v>0</v>
          </cell>
        </row>
      </sheetData>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row r="2">
          <cell r="A2">
            <v>0</v>
          </cell>
        </row>
      </sheetData>
      <sheetData sheetId="4428"/>
      <sheetData sheetId="4429"/>
      <sheetData sheetId="4430"/>
      <sheetData sheetId="4431"/>
      <sheetData sheetId="4432"/>
      <sheetData sheetId="4433"/>
      <sheetData sheetId="4434"/>
      <sheetData sheetId="4435"/>
      <sheetData sheetId="4436"/>
      <sheetData sheetId="4437">
        <row r="2">
          <cell r="A2">
            <v>0</v>
          </cell>
        </row>
      </sheetData>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row r="2">
          <cell r="A2">
            <v>0</v>
          </cell>
        </row>
      </sheetData>
      <sheetData sheetId="4511"/>
      <sheetData sheetId="4512"/>
      <sheetData sheetId="4513"/>
      <sheetData sheetId="4514"/>
      <sheetData sheetId="4515"/>
      <sheetData sheetId="4516"/>
      <sheetData sheetId="4517"/>
      <sheetData sheetId="4518"/>
      <sheetData sheetId="4519"/>
      <sheetData sheetId="4520">
        <row r="2">
          <cell r="A2">
            <v>0</v>
          </cell>
        </row>
      </sheetData>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row r="2">
          <cell r="A2">
            <v>0</v>
          </cell>
        </row>
      </sheetData>
      <sheetData sheetId="4557"/>
      <sheetData sheetId="4558"/>
      <sheetData sheetId="4559"/>
      <sheetData sheetId="4560"/>
      <sheetData sheetId="4561"/>
      <sheetData sheetId="4562"/>
      <sheetData sheetId="4563"/>
      <sheetData sheetId="4564"/>
      <sheetData sheetId="4565"/>
      <sheetData sheetId="4566">
        <row r="2">
          <cell r="A2">
            <v>0</v>
          </cell>
        </row>
      </sheetData>
      <sheetData sheetId="4567"/>
      <sheetData sheetId="4568"/>
      <sheetData sheetId="4569"/>
      <sheetData sheetId="4570"/>
      <sheetData sheetId="4571"/>
      <sheetData sheetId="4572"/>
      <sheetData sheetId="4573"/>
      <sheetData sheetId="4574"/>
      <sheetData sheetId="4575"/>
      <sheetData sheetId="4576">
        <row r="2">
          <cell r="A2">
            <v>0</v>
          </cell>
        </row>
      </sheetData>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row r="2">
          <cell r="A2">
            <v>0</v>
          </cell>
        </row>
      </sheetData>
      <sheetData sheetId="4613"/>
      <sheetData sheetId="4614"/>
      <sheetData sheetId="4615"/>
      <sheetData sheetId="4616"/>
      <sheetData sheetId="4617"/>
      <sheetData sheetId="4618"/>
      <sheetData sheetId="4619"/>
      <sheetData sheetId="4620"/>
      <sheetData sheetId="4621"/>
      <sheetData sheetId="4622">
        <row r="2">
          <cell r="A2">
            <v>0</v>
          </cell>
        </row>
      </sheetData>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row r="2">
          <cell r="A2">
            <v>0</v>
          </cell>
        </row>
      </sheetData>
      <sheetData sheetId="4696"/>
      <sheetData sheetId="4697"/>
      <sheetData sheetId="4698"/>
      <sheetData sheetId="4699"/>
      <sheetData sheetId="4700"/>
      <sheetData sheetId="4701"/>
      <sheetData sheetId="4702"/>
      <sheetData sheetId="4703"/>
      <sheetData sheetId="4704"/>
      <sheetData sheetId="4705">
        <row r="2">
          <cell r="A2">
            <v>0</v>
          </cell>
        </row>
      </sheetData>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sheetData sheetId="4738"/>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sheetData sheetId="4944"/>
      <sheetData sheetId="4945"/>
      <sheetData sheetId="4946">
        <row r="2">
          <cell r="A2">
            <v>0</v>
          </cell>
        </row>
      </sheetData>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row r="2">
          <cell r="A2">
            <v>0</v>
          </cell>
        </row>
      </sheetData>
      <sheetData sheetId="4983"/>
      <sheetData sheetId="4984"/>
      <sheetData sheetId="4985"/>
      <sheetData sheetId="4986"/>
      <sheetData sheetId="4987"/>
      <sheetData sheetId="4988"/>
      <sheetData sheetId="4989"/>
      <sheetData sheetId="4990"/>
      <sheetData sheetId="4991"/>
      <sheetData sheetId="4992">
        <row r="2">
          <cell r="A2">
            <v>0</v>
          </cell>
        </row>
      </sheetData>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row r="2">
          <cell r="A2">
            <v>0</v>
          </cell>
        </row>
      </sheetData>
      <sheetData sheetId="5066"/>
      <sheetData sheetId="5067"/>
      <sheetData sheetId="5068"/>
      <sheetData sheetId="5069"/>
      <sheetData sheetId="5070"/>
      <sheetData sheetId="5071"/>
      <sheetData sheetId="5072"/>
      <sheetData sheetId="5073"/>
      <sheetData sheetId="5074"/>
      <sheetData sheetId="5075">
        <row r="2">
          <cell r="A2">
            <v>0</v>
          </cell>
        </row>
      </sheetData>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row r="2">
          <cell r="A2">
            <v>0</v>
          </cell>
        </row>
      </sheetData>
      <sheetData sheetId="5112"/>
      <sheetData sheetId="5113"/>
      <sheetData sheetId="5114"/>
      <sheetData sheetId="5115"/>
      <sheetData sheetId="5116"/>
      <sheetData sheetId="5117"/>
      <sheetData sheetId="5118"/>
      <sheetData sheetId="5119"/>
      <sheetData sheetId="5120"/>
      <sheetData sheetId="5121">
        <row r="2">
          <cell r="A2">
            <v>0</v>
          </cell>
        </row>
      </sheetData>
      <sheetData sheetId="5122"/>
      <sheetData sheetId="5123"/>
      <sheetData sheetId="5124"/>
      <sheetData sheetId="5125"/>
      <sheetData sheetId="5126"/>
      <sheetData sheetId="5127"/>
      <sheetData sheetId="5128"/>
      <sheetData sheetId="5129"/>
      <sheetData sheetId="5130"/>
      <sheetData sheetId="5131">
        <row r="2">
          <cell r="A2">
            <v>0</v>
          </cell>
        </row>
      </sheetData>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row r="2">
          <cell r="A2">
            <v>0</v>
          </cell>
        </row>
      </sheetData>
      <sheetData sheetId="5168"/>
      <sheetData sheetId="5169"/>
      <sheetData sheetId="5170"/>
      <sheetData sheetId="5171"/>
      <sheetData sheetId="5172"/>
      <sheetData sheetId="5173"/>
      <sheetData sheetId="5174"/>
      <sheetData sheetId="5175"/>
      <sheetData sheetId="5176"/>
      <sheetData sheetId="5177">
        <row r="2">
          <cell r="A2">
            <v>0</v>
          </cell>
        </row>
      </sheetData>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row r="2">
          <cell r="A2">
            <v>0</v>
          </cell>
        </row>
      </sheetData>
      <sheetData sheetId="5251"/>
      <sheetData sheetId="5252"/>
      <sheetData sheetId="5253"/>
      <sheetData sheetId="5254"/>
      <sheetData sheetId="5255"/>
      <sheetData sheetId="5256"/>
      <sheetData sheetId="5257"/>
      <sheetData sheetId="5258"/>
      <sheetData sheetId="5259"/>
      <sheetData sheetId="5260">
        <row r="2">
          <cell r="A2">
            <v>0</v>
          </cell>
        </row>
      </sheetData>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sheetData sheetId="5293"/>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sheetData sheetId="5443"/>
      <sheetData sheetId="5444"/>
      <sheetData sheetId="5445"/>
      <sheetData sheetId="5446">
        <row r="2">
          <cell r="A2">
            <v>0</v>
          </cell>
        </row>
      </sheetData>
      <sheetData sheetId="5447"/>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sheetData sheetId="5469"/>
      <sheetData sheetId="5470"/>
      <sheetData sheetId="5471"/>
      <sheetData sheetId="5472"/>
      <sheetData sheetId="5473"/>
      <sheetData sheetId="5474"/>
      <sheetData sheetId="5475"/>
      <sheetData sheetId="5476"/>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efreshError="1"/>
      <sheetData sheetId="5492"/>
      <sheetData sheetId="5493" refreshError="1"/>
      <sheetData sheetId="5494">
        <row r="2">
          <cell r="A2" t="str">
            <v>FORMULARIO N° 4</v>
          </cell>
        </row>
      </sheetData>
      <sheetData sheetId="5495"/>
      <sheetData sheetId="5496"/>
      <sheetData sheetId="5497">
        <row r="5">
          <cell r="A5" t="str">
            <v>OFERTA ECONÓMICA DETALLADA</v>
          </cell>
        </row>
      </sheetData>
      <sheetData sheetId="5498"/>
      <sheetData sheetId="5499"/>
      <sheetData sheetId="5500"/>
      <sheetData sheetId="5501" refreshError="1"/>
      <sheetData sheetId="5502"/>
      <sheetData sheetId="5503"/>
      <sheetData sheetId="5504"/>
      <sheetData sheetId="5505"/>
      <sheetData sheetId="5506"/>
      <sheetData sheetId="5507"/>
      <sheetData sheetId="5508"/>
      <sheetData sheetId="5509"/>
      <sheetData sheetId="5510"/>
      <sheetData sheetId="5511"/>
      <sheetData sheetId="5512" refreshError="1"/>
      <sheetData sheetId="55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avargase\AppData\Local\M"/>
      <sheetName val="\Mini HP Enero 2015\Proyectos i"/>
      <sheetName val="\C\Users\avargase\AppData\Local"/>
      <sheetName val="\Volumes\USB PIOLIN\Escritorio\"/>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SEGUIM Y REPROG MES 1 (2)"/>
      <sheetName val="\Users\USUARIO\Downloads\a  aaI"/>
      <sheetName val="Hoja1 (2)"/>
      <sheetName val="Hoja1 (3)"/>
      <sheetName val="precios-básicos2002"/>
      <sheetName val="APUs"/>
      <sheetName val="LISTADO "/>
      <sheetName val="M.O."/>
      <sheetName val="_a  aaInformación GRUPO 4_A MIn"/>
      <sheetName val="#REF"/>
      <sheetName val=" ACTA FINAL + MODIFICATORIA "/>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_aCCIDENTES_DE_1995___1996_xl_7"/>
      <sheetName val="//ccefici"/>
      <sheetName val="_aCCIDENTES_DE_1995___1996_xl_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8"/>
      <sheetName val="EQUIPOS"/>
      <sheetName val="MANO DE OBRA"/>
      <sheetName val="TRANSPORTE"/>
      <sheetName val="//d.docs.live.net/a  aaInformac"/>
      <sheetName val="HISTORICOS FUEL OIL EXP"/>
      <sheetName val="ACTA No.1 "/>
      <sheetName val="AC2-AG96"/>
      <sheetName val="MURO PR25+221-235"/>
      <sheetName val="MURO PR25+261-267"/>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sheetData sheetId="53"/>
      <sheetData sheetId="54"/>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refreshError="1"/>
      <sheetData sheetId="285" refreshError="1"/>
      <sheetData sheetId="286" refreshError="1"/>
      <sheetData sheetId="287" refreshError="1"/>
      <sheetData sheetId="288" refreshError="1"/>
      <sheetData sheetId="289" refreshError="1"/>
      <sheetData sheetId="290"/>
      <sheetData sheetId="291"/>
      <sheetData sheetId="292"/>
      <sheetData sheetId="293"/>
      <sheetData sheetId="294"/>
      <sheetData sheetId="295"/>
      <sheetData sheetId="296"/>
      <sheetData sheetId="297"/>
      <sheetData sheetId="298"/>
      <sheetData sheetId="299" refreshError="1"/>
      <sheetData sheetId="300" refreshError="1"/>
      <sheetData sheetId="301"/>
      <sheetData sheetId="302" refreshError="1"/>
      <sheetData sheetId="303"/>
      <sheetData sheetId="304" refreshError="1"/>
      <sheetData sheetId="305" refreshError="1"/>
      <sheetData sheetId="306" refreshError="1"/>
      <sheetData sheetId="307" refreshError="1"/>
      <sheetData sheetId="308" refreshError="1"/>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refreshError="1"/>
      <sheetData sheetId="341" refreshError="1"/>
      <sheetData sheetId="342"/>
      <sheetData sheetId="343"/>
      <sheetData sheetId="344" refreshError="1"/>
      <sheetData sheetId="345" refreshError="1"/>
      <sheetData sheetId="346" refreshError="1"/>
      <sheetData sheetId="347" refreshError="1"/>
      <sheetData sheetId="348" refreshError="1"/>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refreshError="1"/>
      <sheetData sheetId="470" refreshError="1"/>
      <sheetData sheetId="47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sheetData sheetId="495" refreshError="1"/>
      <sheetData sheetId="496"/>
      <sheetData sheetId="49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oja1"/>
      <sheetName val="cuadro resumen"/>
      <sheetName val="PORTADA"/>
      <sheetName val="TABLA DE CONTENIDO"/>
      <sheetName val="GENERALIDADES"/>
      <sheetName val="CUMPLIMIENTO MES 1"/>
      <sheetName val="CUMPLIMIENTO MES 2"/>
      <sheetName val="CUMPLIMIENTO MES 3"/>
      <sheetName val="EST RED VIS"/>
      <sheetName val="SEMAF VIS 2601 "/>
      <sheetName val="SEMF VIS 2602 A"/>
      <sheetName val="SEMF VIS 26CC03-2"/>
      <sheetName val="SEMAF VIS 3702"/>
      <sheetName val="TORTA EST. VIAS VIS"/>
      <sheetName val="ESTADO RED TEC"/>
      <sheetName val="ESTADO RED TEC (2)"/>
      <sheetName val="SEMAFORO TEC  2601"/>
      <sheetName val="SEMAFORO TEC 2602A "/>
      <sheetName val="SEMAFORO TEC 26CC03-2"/>
      <sheetName val="SEMAFORO TEC 3702"/>
      <sheetName val="TORTA EST. VIAS TEC"/>
      <sheetName val="TORTA EST. VIAS TEC (2)"/>
      <sheetName val="MAPA EST RED "/>
      <sheetName val="NECESIDAD VIA 2601"/>
      <sheetName val="NECESIDAD VIA 2602A "/>
      <sheetName val="NECESIDAD VIA 26CC03-2"/>
      <sheetName val="NECESIDAD VIA 3702"/>
      <sheetName val="Necesidades cr. 2601"/>
      <sheetName val="Necesidades cr. 2602A "/>
      <sheetName val="Necesidades cr. 26CC03-2 "/>
      <sheetName val="Necesidades cr. 3702"/>
      <sheetName val="LISTA APU"/>
      <sheetName val="CANT OBRA 2601"/>
      <sheetName val="CANT OBRA 2602A"/>
      <sheetName val="CANT OBRA 26CC03-2"/>
      <sheetName val="CANT OBRA  3702 "/>
      <sheetName val="EST Y DIS"/>
      <sheetName val="INF. EMERGENCIAS "/>
      <sheetName val="PUENTES"/>
      <sheetName val="NEC PTES "/>
      <sheetName val="PONTONES"/>
      <sheetName val="NEC. PONTONES "/>
      <sheetName val="TUNELES"/>
      <sheetName val="NECESIDADES EN TÚNELES"/>
      <sheetName val="SEÑAL VER "/>
      <sheetName val="Señal Horizontal"/>
      <sheetName val="ACCIDENTALIDAD"/>
      <sheetName val="DEFENSA DE VIAS"/>
      <sheetName val="SEGUIMIENTO"/>
      <sheetName val="CUANTI AMV"/>
      <sheetName val="CUALI AMV"/>
      <sheetName val="CUANTI COOP"/>
      <sheetName val="CUALI COOP "/>
      <sheetName val="RES FOTO 2601"/>
      <sheetName val="RES FOTO 2602A"/>
      <sheetName val="RES FOTO 26CC03-2"/>
      <sheetName val="RES FOTO 3702"/>
      <sheetName val="INTERVENTORIA DE CONTRATOS"/>
      <sheetName val="PRENSA"/>
      <sheetName val="COMENTA "/>
      <sheetName val="CAPACITACION MIC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sheetData sheetId="736"/>
      <sheetData sheetId="737"/>
      <sheetData sheetId="738" refreshError="1"/>
      <sheetData sheetId="739" refreshError="1"/>
      <sheetData sheetId="740" refreshError="1"/>
      <sheetData sheetId="741"/>
      <sheetData sheetId="742"/>
      <sheetData sheetId="743"/>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O DE OBRA"/>
      <sheetName val="PRESUPUESTO"/>
      <sheetName val="APU BATALLÓN"/>
      <sheetName val="APUS ELECT camp sold"/>
      <sheetName val="AIU"/>
      <sheetName val="CRONOGRAMA Y FLUJO"/>
      <sheetName val="PRESUP INT"/>
      <sheetName val="FM1"/>
      <sheetName val="LISTA INSUMOS"/>
      <sheetName val="FM2"/>
      <sheetName val="APUS ELECT caney"/>
      <sheetName val="APUS ELECT rancho"/>
    </sheetNames>
    <sheetDataSet>
      <sheetData sheetId="0" refreshError="1"/>
      <sheetData sheetId="1">
        <row r="148">
          <cell r="B148">
            <v>1</v>
          </cell>
        </row>
        <row r="312">
          <cell r="H312">
            <v>717834651</v>
          </cell>
        </row>
        <row r="315">
          <cell r="H315">
            <v>717834651</v>
          </cell>
        </row>
        <row r="316">
          <cell r="G316">
            <v>0.23</v>
          </cell>
        </row>
        <row r="317">
          <cell r="G317">
            <v>0.02</v>
          </cell>
        </row>
        <row r="318">
          <cell r="G318">
            <v>0.05</v>
          </cell>
        </row>
      </sheetData>
      <sheetData sheetId="2" refreshError="1"/>
      <sheetData sheetId="3" refreshError="1"/>
      <sheetData sheetId="4" refreshError="1"/>
      <sheetData sheetId="5" refreshError="1"/>
      <sheetData sheetId="6">
        <row r="1">
          <cell r="A1" t="str">
            <v>INTERVENTORIA TECNICA, ADMINISTRATIVA Y FINANCIERA PARA LA CONSTRUCCION DE CERRAMIENTO PARA LAS INSTALACIONES MILITARES PARA EL BATALLON DE SELVA N 48 PROCER MANUEL RODRIGUEZ TORICES MUNICIPIO DE SANTA ROSA DEPARTAMENTO DE BOLIVAR</v>
          </cell>
        </row>
      </sheetData>
      <sheetData sheetId="7" refreshError="1"/>
      <sheetData sheetId="8" refreshError="1"/>
      <sheetData sheetId="9" refreshError="1"/>
      <sheetData sheetId="10" refreshError="1"/>
      <sheetData sheetId="1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1"/>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Acc Ago-Sep.xls"/>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Plan auditoría"/>
      <sheetName val="Presupues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Materiales"/>
      <sheetName val="Cuadrillas"/>
      <sheetName val="Concretos y morteros"/>
      <sheetName val="Equipo"/>
      <sheetName val="Datos iniciales "/>
      <sheetName val="Transporte"/>
      <sheetName val="Acc%20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otros"/>
      <sheetName val="ANEXO 7"/>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ow r="2">
          <cell r="R2">
            <v>0</v>
          </cell>
        </row>
      </sheetData>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 sheetId="21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AC2_AG96"/>
    </sheetNames>
    <sheetDataSet>
      <sheetData sheetId="0"/>
      <sheetData sheetId="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sheetData sheetId="17" refreshError="1"/>
      <sheetData sheetId="18"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ESTADO VÍA-CRIT.TECNICO"/>
      <sheetName val="PRESUPUESTO"/>
      <sheetName val="MANO"/>
      <sheetName val="EQUIPO"/>
      <sheetName val="MATERIAL"/>
      <sheetName val="TRANSPORTE"/>
      <sheetName val="BASES"/>
      <sheetName val="FLUJOS"/>
      <sheetName val="\\Pc1\E\AMV-3005-2005\ADMON GRU"/>
      <sheetName val="General"/>
      <sheetName val="BASE"/>
      <sheetName val="310 B  (2)"/>
      <sheetName val="PRESUPUESTO "/>
      <sheetName val="Cuadrillas"/>
      <sheetName val="Equ"/>
      <sheetName val="Trans"/>
      <sheetName val="Mat"/>
      <sheetName val="Salari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ESTADO RED"/>
      <sheetName val="CARRETERAS"/>
      <sheetName val="GENERALIDADES "/>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A__P__U_2"/>
      <sheetName val="ESTADO_RED"/>
      <sheetName val="GENERALIDADES_"/>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__P__U_3"/>
      <sheetName val="ESTADO_RED1"/>
      <sheetName val="GENERALIDADES_1"/>
      <sheetName val="Res-Accide-10"/>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OFICINA"/>
      <sheetName val="Formatos"/>
      <sheetName val="COSTOS SEMANALES"/>
      <sheetName val="Prog.Inver (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refreshError="1"/>
      <sheetData sheetId="737" refreshError="1"/>
      <sheetData sheetId="738" refreshError="1"/>
      <sheetData sheetId="739" refreshError="1"/>
      <sheetData sheetId="740" refreshError="1"/>
      <sheetData sheetId="741" refreshError="1"/>
      <sheetData sheetId="742" refreshError="1"/>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refreshError="1"/>
      <sheetData sheetId="1015" refreshError="1"/>
      <sheetData sheetId="1016" refreshError="1"/>
      <sheetData sheetId="1017"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
      <sheetName val="B"/>
      <sheetName val="B DOT"/>
      <sheetName val="HJB"/>
      <sheetName val="HJB DOT"/>
      <sheetName val="GBP ST"/>
      <sheetName val="GBPR ST1"/>
      <sheetName val="GBP DOT"/>
      <sheetName val="FPS"/>
      <sheetName val="FPS 1"/>
      <sheetName val="FPS DOT"/>
      <sheetName val="PAR"/>
      <sheetName val="PAR DOT"/>
      <sheetName val="SB"/>
      <sheetName val="SB DOT"/>
      <sheetName val="IM"/>
      <sheetName val="IM DOT"/>
      <sheetName val="KN"/>
      <sheetName val="KN DOT"/>
      <sheetName val="Equipo"/>
      <sheetName val="Materiales SOLO IMPRE"/>
      <sheetName val="Materiales"/>
      <sheetName val="Básicos"/>
      <sheetName val="cuadrillas"/>
      <sheetName val="1,02DOT FPS "/>
      <sheetName val="1,01DOT FPS"/>
      <sheetName val="1,01DOT B"/>
      <sheetName val="1,02DOT B"/>
      <sheetName val="1,03DOT B"/>
      <sheetName val="1DOT"/>
      <sheetName val="2DOT"/>
      <sheetName val="3DOT"/>
      <sheetName val="4DOT"/>
      <sheetName val="5DOT"/>
      <sheetName val="6DOT "/>
      <sheetName val="7DOT"/>
      <sheetName val="8DOT"/>
      <sheetName val="9DOT "/>
      <sheetName val="10DOT"/>
      <sheetName val="11DOT "/>
      <sheetName val="1.1IM"/>
      <sheetName val="1.2IM"/>
      <sheetName val="1.3IM"/>
      <sheetName val="3,5IM"/>
      <sheetName val="3,6IM"/>
      <sheetName val="8,1IM"/>
      <sheetName val="8,2IM"/>
      <sheetName val="10,3IM"/>
      <sheetName val="10,4IM"/>
      <sheetName val="11,1IM"/>
      <sheetName val="11,2IM"/>
      <sheetName val="11,3IM"/>
      <sheetName val="16,1IM"/>
      <sheetName val="16,2IM"/>
      <sheetName val="16,3IM"/>
      <sheetName val="4,2KN"/>
      <sheetName val="4,3KN "/>
      <sheetName val="1.1SB"/>
      <sheetName val="1.2SB"/>
      <sheetName val="1.14SB"/>
      <sheetName val="1.15SB "/>
      <sheetName val="1.16SB "/>
      <sheetName val="1.17SB"/>
      <sheetName val="7,4SB"/>
      <sheetName val="8,3SB"/>
      <sheetName val="8,4SB "/>
      <sheetName val="8,5SB"/>
      <sheetName val="10,1SB"/>
      <sheetName val="10,2SB"/>
      <sheetName val="10,4SB"/>
      <sheetName val="10,5SB"/>
      <sheetName val="10,8SB"/>
      <sheetName val="10,9SB"/>
      <sheetName val="13,3SB"/>
      <sheetName val="14,2SB"/>
      <sheetName val="16,1SB"/>
      <sheetName val="1.1PAR"/>
      <sheetName val="1.2PAR "/>
      <sheetName val="1,3PAR"/>
      <sheetName val="1.4PAR"/>
      <sheetName val="1.5PAR "/>
      <sheetName val="1.6PAR "/>
      <sheetName val="1.7PAR"/>
      <sheetName val="1.8PAR "/>
      <sheetName val="1.9PAR"/>
      <sheetName val="1.10PAR"/>
      <sheetName val="1,11PAR "/>
      <sheetName val="1,12PAR "/>
      <sheetName val="1.13PAR"/>
      <sheetName val="1.14PAR "/>
      <sheetName val="1.15PAR"/>
      <sheetName val="0 PAR"/>
      <sheetName val="00PAR"/>
      <sheetName val="2.1PAR"/>
      <sheetName val="2.2PAR "/>
      <sheetName val="2.3PAR "/>
      <sheetName val="2.4PAR"/>
      <sheetName val="2.5PAR"/>
      <sheetName val="2.6PAR"/>
      <sheetName val="3.1PAR"/>
      <sheetName val="3,2PAR"/>
      <sheetName val="3,3PAR"/>
      <sheetName val="3,4PAR"/>
      <sheetName val="3,5PAR "/>
      <sheetName val="3,6PAR"/>
      <sheetName val="3,7PAR"/>
      <sheetName val="3,8PAR "/>
      <sheetName val="3,9PAR  "/>
      <sheetName val="3,10PAR "/>
      <sheetName val="3,11PAR"/>
      <sheetName val="3,12PAR"/>
      <sheetName val="3,13PAR"/>
      <sheetName val="3,14PAR"/>
      <sheetName val="4,1PAR"/>
      <sheetName val="4,2PAR"/>
      <sheetName val="4,3PAR"/>
      <sheetName val="4,4PAR"/>
      <sheetName val="4,5PAR"/>
      <sheetName val="4,6PAR"/>
      <sheetName val="4,7PAR"/>
      <sheetName val="4,8PAR "/>
      <sheetName val="4,9PAR"/>
      <sheetName val="5,1PAR"/>
      <sheetName val="5,2PAR"/>
      <sheetName val="5,3PAR"/>
      <sheetName val="5,4PAR"/>
      <sheetName val="5,5PAR"/>
      <sheetName val="5,6PAR"/>
      <sheetName val="5,7PAR"/>
      <sheetName val="5,8PAR"/>
      <sheetName val="5,9PAR"/>
      <sheetName val="5,10PAR"/>
      <sheetName val="5,11PAR"/>
      <sheetName val="5.1BPAR"/>
      <sheetName val="5.2BPAR "/>
      <sheetName val="5.3BPAR"/>
      <sheetName val="5,4BPAR"/>
      <sheetName val="5,5BPAR"/>
      <sheetName val="5,6BPAR"/>
      <sheetName val="5,7BPAR"/>
      <sheetName val="5,8BPAR "/>
      <sheetName val="5,9BPAR"/>
      <sheetName val="5,10BPAR"/>
      <sheetName val="5,11BPAR "/>
      <sheetName val="6,1PAR"/>
      <sheetName val="6,2PAR"/>
      <sheetName val="6,3PAR"/>
      <sheetName val="6,4PAR"/>
      <sheetName val="6,5PAR"/>
      <sheetName val="6,6PAR"/>
      <sheetName val="6,7PAR"/>
      <sheetName val="6,8PAR"/>
      <sheetName val="6,9PAR"/>
      <sheetName val="6,10PAR"/>
      <sheetName val="6,11PAR "/>
      <sheetName val="7,1PAR"/>
      <sheetName val="7,2PAR"/>
      <sheetName val="7,3PAR "/>
      <sheetName val="7,4PAR"/>
      <sheetName val="7,5PAR"/>
      <sheetName val="7,6PAR"/>
      <sheetName val="7,7PAR "/>
      <sheetName val="7,8PAR"/>
      <sheetName val="7,9PAR"/>
      <sheetName val="7,10PAR"/>
      <sheetName val="7,11PAR "/>
      <sheetName val="8,1PAR"/>
      <sheetName val="8,2PAR"/>
      <sheetName val="8,3PAR"/>
      <sheetName val="8,4PAR"/>
      <sheetName val="8,5PAR"/>
      <sheetName val="9,1PAR "/>
      <sheetName val="10,1PAR"/>
      <sheetName val="10,2PAR "/>
      <sheetName val="10,3PAR"/>
      <sheetName val="10,4PAR"/>
      <sheetName val="10,5PAR"/>
      <sheetName val="10,6PAR"/>
      <sheetName val="10,7PAR"/>
      <sheetName val="10,8PAR"/>
      <sheetName val="10,9PAR"/>
      <sheetName val="10,11PAR"/>
      <sheetName val="11,1PAR"/>
      <sheetName val="11,2PAR"/>
      <sheetName val="11,3PAR"/>
      <sheetName val="11,4PAR"/>
      <sheetName val="11,5PAR"/>
      <sheetName val="11,6PAR"/>
      <sheetName val="11,7PAR"/>
      <sheetName val="11,8PAR "/>
      <sheetName val="12,1PAR"/>
      <sheetName val="12,2PAR"/>
      <sheetName val="12,3PAR"/>
      <sheetName val="12,4PAR"/>
      <sheetName val="12,5PAR"/>
      <sheetName val="12,6PAR "/>
      <sheetName val="12,7PAR"/>
      <sheetName val="13,1PAR"/>
      <sheetName val="13,2PAR"/>
      <sheetName val="13,3PAR "/>
      <sheetName val="13,4PAR "/>
      <sheetName val="13,5PAR"/>
      <sheetName val="13,6PAR"/>
      <sheetName val="13,7PAR"/>
      <sheetName val="14,1PAR"/>
      <sheetName val="14,3PAR"/>
      <sheetName val="15PAR"/>
      <sheetName val="16PAR"/>
      <sheetName val="1.1.1"/>
      <sheetName val="1.1.2"/>
      <sheetName val="1.1.3"/>
      <sheetName val="1.1.4"/>
      <sheetName val="1.1.5"/>
      <sheetName val="1.1.6"/>
      <sheetName val="1.1.7"/>
      <sheetName val="1.1.8"/>
      <sheetName val="1.2.1"/>
      <sheetName val="1.2.2"/>
      <sheetName val="2.1.1"/>
      <sheetName val="2.1.2"/>
      <sheetName val="2.1.1A"/>
      <sheetName val="2.1.2 A"/>
      <sheetName val="3,1"/>
      <sheetName val="3,2"/>
      <sheetName val="3,3"/>
      <sheetName val="3,4"/>
      <sheetName val="3,5"/>
      <sheetName val="3,6"/>
      <sheetName val="3,7"/>
      <sheetName val="4,1"/>
      <sheetName val="4,2"/>
      <sheetName val="5,1"/>
      <sheetName val="5,2"/>
      <sheetName val="5,3"/>
      <sheetName val="5,4"/>
      <sheetName val="5,6"/>
      <sheetName val="5,7"/>
      <sheetName val="5,8"/>
      <sheetName val="5,9"/>
      <sheetName val="5,1A"/>
      <sheetName val="6,1"/>
      <sheetName val="6,2"/>
      <sheetName val="6,3"/>
      <sheetName val="6,4"/>
      <sheetName val="6,5"/>
      <sheetName val="6,6"/>
      <sheetName val="7,1"/>
      <sheetName val="8,1"/>
      <sheetName val="8,2"/>
      <sheetName val="8,3"/>
      <sheetName val="8,4"/>
      <sheetName val="8,5"/>
      <sheetName val="8,6"/>
      <sheetName val="9,1"/>
      <sheetName val="9,2"/>
      <sheetName val="9,3"/>
      <sheetName val="9,4"/>
      <sheetName val="9,5"/>
      <sheetName val="9,6"/>
      <sheetName val="10,1,1"/>
      <sheetName val="10,1,2"/>
      <sheetName val="10,2,1"/>
      <sheetName val="10,2,2"/>
      <sheetName val="11,1"/>
      <sheetName val="11,2"/>
      <sheetName val="11,3"/>
      <sheetName val="11,4"/>
      <sheetName val="11,5"/>
      <sheetName val="11,6"/>
      <sheetName val="11,7"/>
      <sheetName val="11,8"/>
      <sheetName val="11,9"/>
      <sheetName val="11,10"/>
      <sheetName val="11,12"/>
      <sheetName val="11,13"/>
      <sheetName val="11,14"/>
      <sheetName val="11,15"/>
      <sheetName val="12.1"/>
      <sheetName val="13,1"/>
      <sheetName val="13,2"/>
      <sheetName val="13,3"/>
      <sheetName val="13,4"/>
      <sheetName val="13,5"/>
      <sheetName val="13,6"/>
      <sheetName val="13,7"/>
      <sheetName val="13,8"/>
      <sheetName val="13,9"/>
      <sheetName val="14,1"/>
      <sheetName val="14,2"/>
      <sheetName val="14,3"/>
      <sheetName val="14,4"/>
      <sheetName val="15,1"/>
      <sheetName val="3,4ST"/>
      <sheetName val="3,5 ST"/>
      <sheetName val="3,6ST1"/>
      <sheetName val="9,2 ST"/>
      <sheetName val="9,3 ST"/>
      <sheetName val="14,1 ST"/>
      <sheetName val="14,2 ST"/>
      <sheetName val="9,5ST1"/>
      <sheetName val="1.1.1  FPS"/>
      <sheetName val="1.1,2 FPS"/>
      <sheetName val="1.5FPS "/>
      <sheetName val="1.3 FPS1"/>
      <sheetName val="1.4 FPS1"/>
      <sheetName val="1.5 FPS1 "/>
      <sheetName val="1.6 FPS1"/>
      <sheetName val="2,1 FPS1"/>
      <sheetName val="3,2FPS1 "/>
      <sheetName val="5,1 FPS1"/>
      <sheetName val="3,1 FPS1 "/>
      <sheetName val="8,1 FPS1"/>
      <sheetName val="8,2 FPS1 "/>
      <sheetName val="9,1 FPS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5">
          <cell r="C25">
            <v>8869</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s>
    <sheetDataSet>
      <sheetData sheetId="0"/>
      <sheetData sheetId="1" refreshError="1"/>
      <sheetData sheetId="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 val="ESTADO FINANCIERO"/>
      <sheetName val="BASE DATOS"/>
      <sheetName val="210.2.2"/>
      <sheetName val="Sheet1"/>
      <sheetName val="TARIFAS"/>
      <sheetName val="PrecRec"/>
      <sheetName val="PES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DE TRANSPORTE"/>
      <sheetName val="TARIFA EQUIPOS"/>
      <sheetName val="TARIFA MANO DE OBRA"/>
      <sheetName val="MATERIALES"/>
      <sheetName val="FACTOR PRESTACIONAL (1)"/>
      <sheetName val="FACTOR PRESTACIONAL (2)"/>
      <sheetName val="Salarios y prestaciones"/>
      <sheetName val="LABORATORIOS"/>
      <sheetName val="PRESUPUESTO INTERVENTORÍA"/>
      <sheetName val="DISCRIMINACION AIU"/>
      <sheetName val="FACTOR MULTIPLICADOR (1)"/>
      <sheetName val="FACTOR MULTIPLICADOR (2)"/>
      <sheetName val="PRESUPUESTO"/>
      <sheetName val="1.01"/>
      <sheetName val="1.02"/>
      <sheetName val="1.03"/>
      <sheetName val="1.04"/>
      <sheetName val="1.05"/>
      <sheetName val="1.06"/>
      <sheetName val="2.01"/>
      <sheetName val="2.02"/>
      <sheetName val="3,01"/>
      <sheetName val="2.03"/>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1"/>
      <sheetName val="4,03"/>
      <sheetName val="4,09"/>
      <sheetName val="5,04"/>
      <sheetName val="5,05"/>
      <sheetName val="5,07"/>
      <sheetName val="5,08"/>
      <sheetName val="5,10"/>
      <sheetName val="4.01"/>
      <sheetName val="PMA"/>
      <sheetName val="PMT"/>
      <sheetName val="8,01 (PMT)"/>
    </sheetNames>
    <sheetDataSet>
      <sheetData sheetId="0">
        <row r="5">
          <cell r="A5" t="str">
            <v>T0010031</v>
          </cell>
          <cell r="B5" t="str">
            <v>Transporte de Material de Remoción</v>
          </cell>
          <cell r="C5" t="str">
            <v>M³-KM</v>
          </cell>
          <cell r="D5">
            <v>1500</v>
          </cell>
        </row>
        <row r="6">
          <cell r="A6" t="str">
            <v>T0010234</v>
          </cell>
          <cell r="B6" t="str">
            <v xml:space="preserve">Transporte de Mezcla Abierta en Frio MAF-38 </v>
          </cell>
          <cell r="C6" t="str">
            <v>M³-KM</v>
          </cell>
          <cell r="D6">
            <v>1500</v>
          </cell>
        </row>
        <row r="7">
          <cell r="A7" t="str">
            <v>T0010272</v>
          </cell>
          <cell r="B7" t="str">
            <v>Transporte de Mezcla densa en Caliente MDC-25</v>
          </cell>
          <cell r="C7" t="str">
            <v>M³-KM</v>
          </cell>
          <cell r="D7">
            <v>1500</v>
          </cell>
        </row>
        <row r="8">
          <cell r="A8" t="str">
            <v>T0010002</v>
          </cell>
          <cell r="B8" t="str">
            <v>Transporte de aGreGado</v>
          </cell>
          <cell r="C8" t="str">
            <v>T-KM</v>
          </cell>
          <cell r="D8">
            <v>1500</v>
          </cell>
        </row>
        <row r="9">
          <cell r="A9" t="str">
            <v>T0010400</v>
          </cell>
          <cell r="B9" t="str">
            <v>Transporte de aGreGado pétreo</v>
          </cell>
          <cell r="C9" t="str">
            <v>M³-KM</v>
          </cell>
          <cell r="D9">
            <v>1500</v>
          </cell>
        </row>
        <row r="10">
          <cell r="A10" t="str">
            <v>T0010170</v>
          </cell>
          <cell r="B10" t="str">
            <v>Transporte de aGreGado tipo LA-1</v>
          </cell>
          <cell r="C10" t="str">
            <v>M³-KM</v>
          </cell>
          <cell r="D10">
            <v>1500</v>
          </cell>
        </row>
        <row r="11">
          <cell r="A11" t="str">
            <v>T0010180</v>
          </cell>
          <cell r="B11" t="str">
            <v>Transporte de aGreGado tipo LA-2</v>
          </cell>
          <cell r="C11" t="str">
            <v>M³-KM</v>
          </cell>
          <cell r="D11">
            <v>1500</v>
          </cell>
        </row>
        <row r="12">
          <cell r="A12" t="str">
            <v>T0010190</v>
          </cell>
          <cell r="B12" t="str">
            <v>Transporte de aGreGado tipo LA-3</v>
          </cell>
          <cell r="C12" t="str">
            <v>M³-KM</v>
          </cell>
          <cell r="D12">
            <v>1500</v>
          </cell>
        </row>
        <row r="13">
          <cell r="A13" t="str">
            <v>T0010200</v>
          </cell>
          <cell r="B13" t="str">
            <v>Transporte de aGreGado tipo LA-4</v>
          </cell>
          <cell r="C13" t="str">
            <v>M³-KM</v>
          </cell>
          <cell r="D13">
            <v>1500</v>
          </cell>
        </row>
        <row r="14">
          <cell r="A14" t="str">
            <v>T0010110</v>
          </cell>
          <cell r="B14" t="str">
            <v>Transporte de aGreGados pétreos</v>
          </cell>
          <cell r="C14" t="str">
            <v>M³-KM</v>
          </cell>
          <cell r="D14">
            <v>1500</v>
          </cell>
        </row>
        <row r="15">
          <cell r="A15" t="str">
            <v>T0010003</v>
          </cell>
          <cell r="B15" t="str">
            <v>Transporte de Arena</v>
          </cell>
          <cell r="C15" t="str">
            <v>M³-KM</v>
          </cell>
          <cell r="D15">
            <v>1500</v>
          </cell>
        </row>
        <row r="16">
          <cell r="A16" t="str">
            <v>T0010004</v>
          </cell>
          <cell r="B16" t="str">
            <v>Transporte de arena</v>
          </cell>
          <cell r="C16" t="str">
            <v>M³-KM</v>
          </cell>
          <cell r="D16">
            <v>1500</v>
          </cell>
        </row>
        <row r="17">
          <cell r="A17" t="str">
            <v>T0010005</v>
          </cell>
          <cell r="B17" t="str">
            <v>Transporte de arena lavada</v>
          </cell>
          <cell r="C17" t="str">
            <v>M³-KM</v>
          </cell>
          <cell r="D17">
            <v>1500</v>
          </cell>
        </row>
        <row r="18">
          <cell r="A18" t="str">
            <v>T0010007</v>
          </cell>
          <cell r="B18" t="str">
            <v>Transporte de base</v>
          </cell>
          <cell r="C18" t="str">
            <v>M³-KM</v>
          </cell>
          <cell r="D18">
            <v>1500</v>
          </cell>
        </row>
        <row r="19">
          <cell r="A19" t="str">
            <v>T0015011</v>
          </cell>
          <cell r="B19" t="str">
            <v>Transporte de Cemento Asfaltico Modificado Con Polímeros (Todos Los Tipos)</v>
          </cell>
          <cell r="C19" t="str">
            <v>M³-KM</v>
          </cell>
          <cell r="D19">
            <v>1500</v>
          </cell>
        </row>
        <row r="20">
          <cell r="A20" t="str">
            <v>T0010009</v>
          </cell>
          <cell r="B20" t="str">
            <v>Transporte de concreto</v>
          </cell>
          <cell r="C20" t="str">
            <v>M³-KM</v>
          </cell>
          <cell r="D20">
            <v>1500</v>
          </cell>
        </row>
        <row r="21">
          <cell r="A21" t="str">
            <v>T0010401</v>
          </cell>
          <cell r="B21" t="str">
            <v xml:space="preserve">Transporte de Concreto </v>
          </cell>
          <cell r="C21" t="str">
            <v>M³-KM</v>
          </cell>
          <cell r="D21">
            <v>1500</v>
          </cell>
        </row>
        <row r="22">
          <cell r="A22" t="str">
            <v>T0010019</v>
          </cell>
          <cell r="B22" t="str">
            <v>Transporte de material crudo</v>
          </cell>
          <cell r="C22" t="str">
            <v>M³-KM</v>
          </cell>
          <cell r="D22">
            <v>1500</v>
          </cell>
        </row>
        <row r="23">
          <cell r="A23" t="str">
            <v>T0010033</v>
          </cell>
          <cell r="B23" t="str">
            <v>Transporte de Material Crudo de Rio</v>
          </cell>
          <cell r="C23" t="str">
            <v>M³-KM</v>
          </cell>
          <cell r="D23">
            <v>1500</v>
          </cell>
        </row>
        <row r="24">
          <cell r="A24" t="str">
            <v>T0010010</v>
          </cell>
          <cell r="B24" t="str">
            <v>Transporte de material de afirmado</v>
          </cell>
          <cell r="C24" t="str">
            <v>M³-KM</v>
          </cell>
          <cell r="D24">
            <v>1500</v>
          </cell>
        </row>
        <row r="25">
          <cell r="A25" t="str">
            <v>T0010018</v>
          </cell>
          <cell r="B25" t="str">
            <v>Transporte de material de afirmado</v>
          </cell>
          <cell r="C25" t="str">
            <v>M³-KM</v>
          </cell>
          <cell r="D25">
            <v>1500</v>
          </cell>
        </row>
        <row r="26">
          <cell r="A26" t="str">
            <v>T0010089</v>
          </cell>
          <cell r="B26" t="str">
            <v xml:space="preserve">Transporte de Material de Afirmado de la Zona </v>
          </cell>
          <cell r="C26" t="str">
            <v>M³-KM</v>
          </cell>
          <cell r="D26">
            <v>1500</v>
          </cell>
        </row>
        <row r="27">
          <cell r="A27" t="str">
            <v>T0010020</v>
          </cell>
          <cell r="B27" t="str">
            <v>Transporte de material de base</v>
          </cell>
          <cell r="C27" t="str">
            <v>M³-KM</v>
          </cell>
          <cell r="D27">
            <v>1500</v>
          </cell>
        </row>
        <row r="28">
          <cell r="A28" t="str">
            <v>T0010023</v>
          </cell>
          <cell r="B28" t="str">
            <v>Transporte de Material de Base</v>
          </cell>
          <cell r="C28" t="str">
            <v>M³-KM</v>
          </cell>
          <cell r="D28">
            <v>1500</v>
          </cell>
        </row>
        <row r="29">
          <cell r="A29" t="str">
            <v>T0010022</v>
          </cell>
          <cell r="B29" t="str">
            <v>Transporte de material de cobertura</v>
          </cell>
          <cell r="C29" t="str">
            <v>M³-KM</v>
          </cell>
          <cell r="D29">
            <v>1500</v>
          </cell>
        </row>
        <row r="30">
          <cell r="A30" t="str">
            <v>T0010032</v>
          </cell>
          <cell r="B30" t="str">
            <v>Transporte de material de demolición</v>
          </cell>
          <cell r="C30" t="str">
            <v>M³-KM</v>
          </cell>
          <cell r="D30">
            <v>1500</v>
          </cell>
        </row>
        <row r="31">
          <cell r="A31" t="str">
            <v>T0010025</v>
          </cell>
          <cell r="B31" t="str">
            <v>Transporte de material de excavación</v>
          </cell>
          <cell r="C31" t="str">
            <v>M³-KM</v>
          </cell>
          <cell r="D31">
            <v>1500</v>
          </cell>
        </row>
        <row r="32">
          <cell r="A32" t="str">
            <v>T0010035</v>
          </cell>
          <cell r="B32" t="str">
            <v>Transporte de material de excavación</v>
          </cell>
          <cell r="C32" t="str">
            <v>M³-KM</v>
          </cell>
          <cell r="D32">
            <v>1500</v>
          </cell>
        </row>
        <row r="33">
          <cell r="A33" t="str">
            <v>T0010036</v>
          </cell>
          <cell r="B33" t="str">
            <v>Transporte de material de remoción</v>
          </cell>
          <cell r="C33" t="str">
            <v>M³-KM</v>
          </cell>
          <cell r="D33">
            <v>1500</v>
          </cell>
        </row>
        <row r="34">
          <cell r="A34" t="str">
            <v>T0010141</v>
          </cell>
          <cell r="B34" t="str">
            <v>Transporte de Material de Solado y Atraque Tubería de Concreto Reforzado</v>
          </cell>
          <cell r="C34" t="str">
            <v>M³-KM</v>
          </cell>
          <cell r="D34">
            <v>1500</v>
          </cell>
        </row>
        <row r="35">
          <cell r="A35" t="str">
            <v>T0010470</v>
          </cell>
          <cell r="B35" t="str">
            <v>Transporte de material de soldado y atraque</v>
          </cell>
          <cell r="C35" t="str">
            <v>M³-KM</v>
          </cell>
          <cell r="D35">
            <v>1500</v>
          </cell>
        </row>
        <row r="36">
          <cell r="A36" t="str">
            <v>T0010381</v>
          </cell>
          <cell r="B36" t="str">
            <v xml:space="preserve">Transporte de material de Sub Base CBR=40% </v>
          </cell>
          <cell r="C36" t="str">
            <v>M³-KM</v>
          </cell>
          <cell r="D36">
            <v>1500</v>
          </cell>
        </row>
        <row r="37">
          <cell r="A37" t="str">
            <v>T0010030</v>
          </cell>
          <cell r="B37" t="str">
            <v>Transporte de material de subbase</v>
          </cell>
          <cell r="C37" t="str">
            <v>M³-KM</v>
          </cell>
          <cell r="D37">
            <v>1500</v>
          </cell>
        </row>
        <row r="38">
          <cell r="A38" t="str">
            <v>T0010040</v>
          </cell>
          <cell r="B38" t="str">
            <v>Transporte de material desmontado</v>
          </cell>
          <cell r="C38" t="str">
            <v>T-KM</v>
          </cell>
          <cell r="D38">
            <v>1500</v>
          </cell>
        </row>
        <row r="39">
          <cell r="A39" t="str">
            <v>T0010028</v>
          </cell>
          <cell r="B39" t="str">
            <v>Transporte de Material Drenante</v>
          </cell>
          <cell r="C39" t="str">
            <v>M³-KM</v>
          </cell>
          <cell r="D39">
            <v>1500</v>
          </cell>
        </row>
        <row r="40">
          <cell r="A40" t="str">
            <v>T0010027</v>
          </cell>
          <cell r="B40" t="str">
            <v>Transporte de material filtrante</v>
          </cell>
          <cell r="C40" t="str">
            <v>M³-KM</v>
          </cell>
          <cell r="D40">
            <v>1500</v>
          </cell>
        </row>
        <row r="41">
          <cell r="A41" t="str">
            <v>T0010410</v>
          </cell>
          <cell r="B41" t="str">
            <v>Transporte de material filtrante</v>
          </cell>
          <cell r="C41" t="str">
            <v>M³-KM</v>
          </cell>
          <cell r="D41">
            <v>1500</v>
          </cell>
        </row>
        <row r="42">
          <cell r="A42" t="str">
            <v>T0010006</v>
          </cell>
          <cell r="B42" t="str">
            <v>Transporte de material fresado</v>
          </cell>
          <cell r="C42" t="str">
            <v>M³-KM</v>
          </cell>
          <cell r="D42">
            <v>1500</v>
          </cell>
        </row>
        <row r="43">
          <cell r="A43" t="str">
            <v>T0010390</v>
          </cell>
          <cell r="B43" t="str">
            <v>Transporte de material fresado</v>
          </cell>
          <cell r="C43" t="str">
            <v>M³-KM</v>
          </cell>
          <cell r="D43">
            <v>1500</v>
          </cell>
        </row>
        <row r="44">
          <cell r="A44" t="str">
            <v>T0010039</v>
          </cell>
          <cell r="B44" t="str">
            <v>Transporte de material Granular</v>
          </cell>
          <cell r="C44" t="str">
            <v>M³-KM</v>
          </cell>
          <cell r="D44">
            <v>1500</v>
          </cell>
        </row>
        <row r="45">
          <cell r="A45" t="str">
            <v>T0010052</v>
          </cell>
          <cell r="B45" t="str">
            <v>Transporte de material removido</v>
          </cell>
          <cell r="C45" t="str">
            <v>M³-KM</v>
          </cell>
          <cell r="D45">
            <v>1500</v>
          </cell>
        </row>
        <row r="46">
          <cell r="A46" t="str">
            <v>T0010062</v>
          </cell>
          <cell r="B46" t="str">
            <v>Transporte de material seleccionado para relleno</v>
          </cell>
          <cell r="C46" t="str">
            <v>M³-KM</v>
          </cell>
          <cell r="D46">
            <v>1500</v>
          </cell>
        </row>
        <row r="47">
          <cell r="A47" t="str">
            <v>T0010044</v>
          </cell>
          <cell r="B47" t="str">
            <v>Transporte de material trasladado</v>
          </cell>
          <cell r="C47" t="str">
            <v>T-KM</v>
          </cell>
          <cell r="D47">
            <v>1500</v>
          </cell>
        </row>
        <row r="48">
          <cell r="A48" t="str">
            <v>T0010042</v>
          </cell>
          <cell r="B48" t="str">
            <v>Transporte de material triturado</v>
          </cell>
          <cell r="C48" t="str">
            <v>M³-KM</v>
          </cell>
          <cell r="D48">
            <v>1500</v>
          </cell>
        </row>
        <row r="49">
          <cell r="A49" t="str">
            <v>T0010050</v>
          </cell>
          <cell r="B49" t="str">
            <v>Transporte de material triturado para filtros</v>
          </cell>
          <cell r="C49" t="str">
            <v>M³-KM</v>
          </cell>
          <cell r="D49">
            <v>1500</v>
          </cell>
        </row>
        <row r="50">
          <cell r="A50" t="str">
            <v>T0010060</v>
          </cell>
          <cell r="B50" t="str">
            <v>Transporte de materiales seleccionados</v>
          </cell>
          <cell r="C50" t="str">
            <v>M³-KM</v>
          </cell>
          <cell r="D50">
            <v>1500</v>
          </cell>
        </row>
        <row r="51">
          <cell r="A51" t="str">
            <v>T0010065</v>
          </cell>
          <cell r="B51" t="str">
            <v>Transporte de mezcla</v>
          </cell>
          <cell r="C51" t="str">
            <v>M³-KM</v>
          </cell>
          <cell r="D51">
            <v>1500</v>
          </cell>
        </row>
        <row r="52">
          <cell r="A52" t="str">
            <v>T0010320</v>
          </cell>
          <cell r="B52" t="str">
            <v>Transporte de mezcla abierta en caliente MAC-75</v>
          </cell>
          <cell r="C52" t="str">
            <v>M³-KM</v>
          </cell>
          <cell r="D52">
            <v>1500</v>
          </cell>
        </row>
        <row r="53">
          <cell r="A53" t="str">
            <v>T0010330</v>
          </cell>
          <cell r="B53" t="str">
            <v>Transporte de mezcla abierta en caliente MAC-63</v>
          </cell>
          <cell r="C53" t="str">
            <v>M³-KM</v>
          </cell>
          <cell r="D53">
            <v>1500</v>
          </cell>
        </row>
        <row r="54">
          <cell r="A54" t="str">
            <v>T0010340</v>
          </cell>
          <cell r="B54" t="str">
            <v>Transporte de mezcla abierta en caliente MAC-50</v>
          </cell>
          <cell r="C54" t="str">
            <v>M³-KM</v>
          </cell>
          <cell r="D54">
            <v>1500</v>
          </cell>
        </row>
        <row r="55">
          <cell r="A55" t="str">
            <v>T0010251</v>
          </cell>
          <cell r="B55" t="str">
            <v>Transporte de Mezcla Abierta en Frio MAF-25</v>
          </cell>
          <cell r="C55" t="str">
            <v>M³-KM</v>
          </cell>
          <cell r="D55">
            <v>1500</v>
          </cell>
        </row>
        <row r="56">
          <cell r="A56" t="str">
            <v>T0010070</v>
          </cell>
          <cell r="B56" t="str">
            <v>Transporte de mezcla de concreto</v>
          </cell>
          <cell r="C56" t="str">
            <v>M³-KM</v>
          </cell>
          <cell r="D56">
            <v>1500</v>
          </cell>
        </row>
        <row r="57">
          <cell r="A57" t="str">
            <v>T0010311</v>
          </cell>
          <cell r="B57" t="str">
            <v>Transporte de Mezcla Densa en Caliente MDC-10</v>
          </cell>
          <cell r="C57" t="str">
            <v>M³-KM</v>
          </cell>
          <cell r="D57">
            <v>1500</v>
          </cell>
        </row>
        <row r="58">
          <cell r="A58" t="str">
            <v>T0010271</v>
          </cell>
          <cell r="B58" t="str">
            <v>Transporte de Mezcla Densa en Caliente MDC-19</v>
          </cell>
          <cell r="C58" t="str">
            <v>M³-KM</v>
          </cell>
          <cell r="D58">
            <v>1500</v>
          </cell>
        </row>
        <row r="59">
          <cell r="A59" t="str">
            <v>T0010281</v>
          </cell>
          <cell r="B59" t="str">
            <v>Transporte de Mezcla densa En Frio MDF-25</v>
          </cell>
          <cell r="C59" t="str">
            <v>M³-KM</v>
          </cell>
          <cell r="D59">
            <v>1500</v>
          </cell>
        </row>
        <row r="60">
          <cell r="A60" t="str">
            <v>T0010300</v>
          </cell>
          <cell r="B60" t="str">
            <v>Transporte de mezcla densa MDC-0</v>
          </cell>
          <cell r="C60" t="str">
            <v>M³-KM</v>
          </cell>
          <cell r="D60">
            <v>1500</v>
          </cell>
        </row>
        <row r="61">
          <cell r="A61" t="str">
            <v>T0010270</v>
          </cell>
          <cell r="B61" t="str">
            <v>Transporte de mezcla densa MDC-1</v>
          </cell>
          <cell r="C61" t="str">
            <v>M³-KM</v>
          </cell>
          <cell r="D61">
            <v>1500</v>
          </cell>
        </row>
        <row r="62">
          <cell r="A62" t="str">
            <v>T0010080</v>
          </cell>
          <cell r="B62" t="str">
            <v>Transporte de mezcla densa mdc-2</v>
          </cell>
          <cell r="C62" t="str">
            <v>M³-KM</v>
          </cell>
          <cell r="D62">
            <v>1500</v>
          </cell>
        </row>
        <row r="63">
          <cell r="A63" t="str">
            <v>T0010280</v>
          </cell>
          <cell r="B63" t="str">
            <v>Transporte de mezcla densa MDC-2</v>
          </cell>
          <cell r="C63" t="str">
            <v>M³-KM</v>
          </cell>
          <cell r="D63">
            <v>1500</v>
          </cell>
        </row>
        <row r="64">
          <cell r="A64" t="str">
            <v>T0010290</v>
          </cell>
          <cell r="B64" t="str">
            <v>Transporte de mezcla densa MDC-3</v>
          </cell>
          <cell r="C64" t="str">
            <v>M³-KM</v>
          </cell>
          <cell r="D64">
            <v>1500</v>
          </cell>
        </row>
        <row r="65">
          <cell r="A65" t="str">
            <v>T0010229</v>
          </cell>
          <cell r="B65" t="str">
            <v>Transporte de Mezcla Densa para Bacheo</v>
          </cell>
          <cell r="C65" t="str">
            <v>M³-KM</v>
          </cell>
          <cell r="D65">
            <v>1500</v>
          </cell>
        </row>
        <row r="66">
          <cell r="A66" t="str">
            <v>T0010370</v>
          </cell>
          <cell r="B66" t="str">
            <v>Transporte de mezcla discontinua en caliente tipo F-13</v>
          </cell>
          <cell r="C66" t="str">
            <v>M³-KM</v>
          </cell>
          <cell r="D66">
            <v>1500</v>
          </cell>
        </row>
        <row r="67">
          <cell r="A67" t="str">
            <v>T0010380</v>
          </cell>
          <cell r="B67" t="str">
            <v>Transporte de mezcla discontinua en caliente tipo F-10</v>
          </cell>
          <cell r="C67" t="str">
            <v>M³-KM</v>
          </cell>
          <cell r="D67">
            <v>1500</v>
          </cell>
        </row>
        <row r="68">
          <cell r="A68" t="str">
            <v>T0010350</v>
          </cell>
          <cell r="B68" t="str">
            <v>Transporte de mezcla discontinua en caliente tipo M-13</v>
          </cell>
          <cell r="C68" t="str">
            <v>M³-KM</v>
          </cell>
          <cell r="D68">
            <v>1500</v>
          </cell>
        </row>
        <row r="69">
          <cell r="A69" t="str">
            <v>T0010360</v>
          </cell>
          <cell r="B69" t="str">
            <v>Transporte de mezcla discontinua en caliente tipo M-10</v>
          </cell>
          <cell r="C69" t="str">
            <v>M³-KM</v>
          </cell>
          <cell r="D69">
            <v>1500</v>
          </cell>
        </row>
        <row r="70">
          <cell r="A70" t="str">
            <v>T0010233</v>
          </cell>
          <cell r="B70" t="str">
            <v>Transporte de Mezcla en Frio  MAF-19</v>
          </cell>
          <cell r="C70" t="str">
            <v>M³-KM</v>
          </cell>
          <cell r="D70">
            <v>1500</v>
          </cell>
        </row>
        <row r="71">
          <cell r="A71" t="str">
            <v>T0010232</v>
          </cell>
          <cell r="B71" t="str">
            <v>Transporte de Mezcla en Frio DMF-19</v>
          </cell>
          <cell r="C71" t="str">
            <v>M³-KM</v>
          </cell>
          <cell r="D71">
            <v>1500</v>
          </cell>
        </row>
        <row r="72">
          <cell r="A72" t="str">
            <v>T0010231</v>
          </cell>
          <cell r="B72" t="str">
            <v>Transporte de Mezcla en Frio MDF-38</v>
          </cell>
          <cell r="C72" t="str">
            <v>M³-KM</v>
          </cell>
          <cell r="D72">
            <v>1500</v>
          </cell>
        </row>
        <row r="73">
          <cell r="A73" t="str">
            <v>T0010310</v>
          </cell>
          <cell r="B73" t="str">
            <v>Transporte de mezcla Gruesa en Caliente MGC</v>
          </cell>
          <cell r="C73" t="str">
            <v>M³-KM</v>
          </cell>
          <cell r="D73">
            <v>1500</v>
          </cell>
        </row>
        <row r="74">
          <cell r="A74" t="str">
            <v>T0010240</v>
          </cell>
          <cell r="B74" t="str">
            <v>Transporte de mezcla MAF-1</v>
          </cell>
          <cell r="C74" t="str">
            <v>M³-KM</v>
          </cell>
          <cell r="D74">
            <v>1500</v>
          </cell>
        </row>
        <row r="75">
          <cell r="A75" t="str">
            <v>T0010250</v>
          </cell>
          <cell r="B75" t="str">
            <v>Transporte de mezcla MAF-2</v>
          </cell>
          <cell r="C75" t="str">
            <v>M³-KM</v>
          </cell>
          <cell r="D75">
            <v>1500</v>
          </cell>
        </row>
        <row r="76">
          <cell r="A76" t="str">
            <v>T0010260</v>
          </cell>
          <cell r="B76" t="str">
            <v>Transporte de mezcla MAF-3</v>
          </cell>
          <cell r="C76" t="str">
            <v>M³-KM</v>
          </cell>
          <cell r="D76">
            <v>1500</v>
          </cell>
        </row>
        <row r="77">
          <cell r="A77" t="str">
            <v>T0010210</v>
          </cell>
          <cell r="B77" t="str">
            <v>Transporte de mezcla MDF-1</v>
          </cell>
          <cell r="C77" t="str">
            <v>M³-KM</v>
          </cell>
          <cell r="D77">
            <v>1500</v>
          </cell>
        </row>
        <row r="78">
          <cell r="A78" t="str">
            <v>T0010220</v>
          </cell>
          <cell r="B78" t="str">
            <v>Transporte de mezcla MDF-2</v>
          </cell>
          <cell r="C78" t="str">
            <v>M³-KM</v>
          </cell>
          <cell r="D78">
            <v>1500</v>
          </cell>
        </row>
        <row r="79">
          <cell r="A79" t="str">
            <v>T0010230</v>
          </cell>
          <cell r="B79" t="str">
            <v>Transporte de mezcla MDF-3</v>
          </cell>
          <cell r="C79" t="str">
            <v>M³-KM</v>
          </cell>
          <cell r="D79">
            <v>1500</v>
          </cell>
        </row>
        <row r="80">
          <cell r="A80" t="str">
            <v>T0010211</v>
          </cell>
          <cell r="B80" t="str">
            <v>Transporte de Mezcla Semi- Densa en Caliente MSC-19</v>
          </cell>
          <cell r="C80" t="str">
            <v>M³-KM</v>
          </cell>
          <cell r="D80">
            <v>1500</v>
          </cell>
        </row>
        <row r="81">
          <cell r="A81" t="str">
            <v>T0010090</v>
          </cell>
          <cell r="B81" t="str">
            <v>Transporte de piedra</v>
          </cell>
          <cell r="C81" t="str">
            <v>M³-KM</v>
          </cell>
          <cell r="D81">
            <v>1500</v>
          </cell>
        </row>
        <row r="82">
          <cell r="A82" t="str">
            <v>T0010091</v>
          </cell>
          <cell r="B82" t="str">
            <v>Transporte de piedra para Ciclópeo</v>
          </cell>
          <cell r="C82" t="str">
            <v>M³-KM</v>
          </cell>
          <cell r="D82">
            <v>1500</v>
          </cell>
        </row>
        <row r="83">
          <cell r="A83" t="str">
            <v>T0010094</v>
          </cell>
          <cell r="B83" t="str">
            <v>Transporte de piedra para Gaviones</v>
          </cell>
          <cell r="C83" t="str">
            <v>M³-KM</v>
          </cell>
          <cell r="D83">
            <v>1500</v>
          </cell>
        </row>
        <row r="84">
          <cell r="A84" t="str">
            <v>T0010095</v>
          </cell>
          <cell r="B84" t="str">
            <v>Transporte de piedra para Gaviones</v>
          </cell>
          <cell r="C84" t="str">
            <v>M³-KM</v>
          </cell>
          <cell r="D84">
            <v>1500</v>
          </cell>
        </row>
        <row r="85">
          <cell r="A85" t="str">
            <v>T0010015</v>
          </cell>
          <cell r="B85" t="str">
            <v>Transporte fibra o mulch hidráulico</v>
          </cell>
          <cell r="C85" t="str">
            <v>M³-KM</v>
          </cell>
          <cell r="D85">
            <v>1500</v>
          </cell>
        </row>
        <row r="86">
          <cell r="A86" t="str">
            <v>T001028</v>
          </cell>
          <cell r="B86" t="str">
            <v>Transporte material de Sub Base procesado en planta</v>
          </cell>
          <cell r="C86" t="str">
            <v>M³-KM</v>
          </cell>
          <cell r="D86">
            <v>1500</v>
          </cell>
        </row>
        <row r="87">
          <cell r="A87" t="str">
            <v>T0010016</v>
          </cell>
          <cell r="B87" t="str">
            <v>Transporte tierra abonada</v>
          </cell>
          <cell r="C87" t="str">
            <v>M³-KM</v>
          </cell>
          <cell r="D87">
            <v>1500</v>
          </cell>
        </row>
        <row r="88">
          <cell r="A88" t="str">
            <v>T0010038</v>
          </cell>
          <cell r="B88" t="str">
            <v>Trasporte de material Remoción de Postes</v>
          </cell>
          <cell r="C88" t="str">
            <v>M³-KM</v>
          </cell>
          <cell r="D88">
            <v>1500</v>
          </cell>
        </row>
        <row r="89">
          <cell r="A89" t="str">
            <v>T0015012</v>
          </cell>
          <cell r="B89" t="str">
            <v>Equipo de Transporte (Camiones Grúas</v>
          </cell>
          <cell r="C89" t="str">
            <v>KM</v>
          </cell>
          <cell r="D89">
            <v>1500</v>
          </cell>
        </row>
        <row r="90">
          <cell r="A90" t="str">
            <v>T0010440</v>
          </cell>
          <cell r="B90" t="str">
            <v>Pasajes aéreos</v>
          </cell>
          <cell r="C90" t="str">
            <v>UND</v>
          </cell>
          <cell r="D90">
            <v>1500</v>
          </cell>
        </row>
        <row r="91">
          <cell r="A91" t="str">
            <v>T0010001</v>
          </cell>
          <cell r="B91" t="str">
            <v>Transporte de acero</v>
          </cell>
          <cell r="C91" t="str">
            <v>T-KM</v>
          </cell>
          <cell r="D91">
            <v>1500</v>
          </cell>
        </row>
        <row r="92">
          <cell r="A92" t="str">
            <v>T0010011</v>
          </cell>
          <cell r="B92" t="str">
            <v>Transporte de Adoquín e=8cm</v>
          </cell>
          <cell r="C92" t="str">
            <v>M³-KM</v>
          </cell>
          <cell r="D92">
            <v>1462.8</v>
          </cell>
        </row>
        <row r="93">
          <cell r="A93" t="str">
            <v>T0010053</v>
          </cell>
          <cell r="B93" t="str">
            <v>Transporte de barrera de seGuridad</v>
          </cell>
          <cell r="C93" t="str">
            <v>M³-KM</v>
          </cell>
          <cell r="D93">
            <v>1462.8</v>
          </cell>
        </row>
        <row r="94">
          <cell r="A94" t="str">
            <v>T0010008</v>
          </cell>
          <cell r="B94" t="str">
            <v>Transporte de defensa</v>
          </cell>
          <cell r="C94" t="str">
            <v>UND</v>
          </cell>
          <cell r="D94">
            <v>17491.740000000002</v>
          </cell>
        </row>
        <row r="95">
          <cell r="A95" t="str">
            <v>T0010021</v>
          </cell>
          <cell r="B95" t="str">
            <v>Transporte de Defensa Metálica</v>
          </cell>
          <cell r="C95" t="str">
            <v>M³-KM</v>
          </cell>
          <cell r="D95">
            <v>1500</v>
          </cell>
        </row>
        <row r="96">
          <cell r="A96" t="str">
            <v>T0010120</v>
          </cell>
          <cell r="B96" t="str">
            <v>Transporte de emulsión</v>
          </cell>
          <cell r="C96" t="str">
            <v>M³-T</v>
          </cell>
          <cell r="D96">
            <v>1500</v>
          </cell>
        </row>
        <row r="97">
          <cell r="A97" t="str">
            <v>T0010420</v>
          </cell>
          <cell r="B97" t="str">
            <v>Transporte de equipos</v>
          </cell>
          <cell r="C97" t="str">
            <v>M³-KM</v>
          </cell>
          <cell r="D97">
            <v>1462.8</v>
          </cell>
        </row>
        <row r="98">
          <cell r="A98" t="str">
            <v>T0010421</v>
          </cell>
          <cell r="B98" t="str">
            <v>Transporte de Equipos para Prueba (1)</v>
          </cell>
          <cell r="C98" t="str">
            <v>G</v>
          </cell>
          <cell r="D98">
            <v>1500</v>
          </cell>
        </row>
        <row r="99">
          <cell r="A99" t="str">
            <v>T0010037</v>
          </cell>
          <cell r="B99" t="str">
            <v>Transporte de material proveniente de la excavación incluyendo botadero</v>
          </cell>
          <cell r="C99" t="str">
            <v>M³-KM</v>
          </cell>
          <cell r="D99">
            <v>1500</v>
          </cell>
        </row>
        <row r="100">
          <cell r="A100" t="str">
            <v>T0010460</v>
          </cell>
          <cell r="B100" t="str">
            <v>Transporte de personal de montaje</v>
          </cell>
          <cell r="C100" t="str">
            <v>UND</v>
          </cell>
          <cell r="D100">
            <v>1500</v>
          </cell>
        </row>
        <row r="101">
          <cell r="A101" t="str">
            <v>T0010088</v>
          </cell>
          <cell r="B101" t="str">
            <v>Transporte de poste de madera</v>
          </cell>
          <cell r="C101" t="str">
            <v>M³-KM</v>
          </cell>
          <cell r="D101">
            <v>1462.8</v>
          </cell>
        </row>
        <row r="102">
          <cell r="A102" t="str">
            <v>T0010029</v>
          </cell>
          <cell r="B102" t="str">
            <v>Transporte de Remoción de Ductos de Servicios existentes.</v>
          </cell>
          <cell r="C102" t="str">
            <v>M³-KM</v>
          </cell>
          <cell r="D102">
            <v>1462.8</v>
          </cell>
        </row>
        <row r="103">
          <cell r="A103" t="str">
            <v>T0010026</v>
          </cell>
          <cell r="B103" t="str">
            <v>Transporte de Sección Final</v>
          </cell>
          <cell r="C103" t="str">
            <v>M³-KM</v>
          </cell>
          <cell r="D103">
            <v>1462.8</v>
          </cell>
        </row>
        <row r="104">
          <cell r="A104" t="str">
            <v>T0010430</v>
          </cell>
          <cell r="B104" t="str">
            <v>Transporte de tablestacas</v>
          </cell>
          <cell r="C104" t="str">
            <v>M³-KM</v>
          </cell>
          <cell r="D104">
            <v>1500</v>
          </cell>
        </row>
        <row r="105">
          <cell r="A105" t="str">
            <v>T0010114</v>
          </cell>
          <cell r="B105" t="str">
            <v>Transporte de tubería</v>
          </cell>
          <cell r="C105" t="str">
            <v>M³-T</v>
          </cell>
          <cell r="D105">
            <v>1437.5</v>
          </cell>
        </row>
        <row r="106">
          <cell r="A106" t="str">
            <v>T0010150</v>
          </cell>
          <cell r="B106" t="str">
            <v>Transporte de tubería pvc de 33 pulGadas</v>
          </cell>
          <cell r="C106" t="str">
            <v>M³-T</v>
          </cell>
          <cell r="D106">
            <v>1500</v>
          </cell>
        </row>
        <row r="107">
          <cell r="A107" t="str">
            <v>T0010450</v>
          </cell>
          <cell r="B107" t="str">
            <v>Transporte de tubos. celdas, etc.</v>
          </cell>
          <cell r="C107" t="str">
            <v>UND</v>
          </cell>
          <cell r="D107">
            <v>1500</v>
          </cell>
        </row>
        <row r="108">
          <cell r="A108" t="str">
            <v>T0010140</v>
          </cell>
          <cell r="B108" t="str">
            <v>Transporte incluyendo el botadero y conformación del material</v>
          </cell>
          <cell r="C108" t="str">
            <v>UND</v>
          </cell>
          <cell r="D108">
            <v>1500</v>
          </cell>
        </row>
        <row r="109">
          <cell r="A109" t="str">
            <v>T0010034</v>
          </cell>
          <cell r="B109" t="str">
            <v>Transporte sección de Tope</v>
          </cell>
          <cell r="C109" t="str">
            <v>M³-KM</v>
          </cell>
          <cell r="D109">
            <v>1500</v>
          </cell>
        </row>
        <row r="110">
          <cell r="A110" t="str">
            <v>T0010081</v>
          </cell>
          <cell r="B110" t="str">
            <v>Trasporte de Torre</v>
          </cell>
          <cell r="C110" t="str">
            <v>UND</v>
          </cell>
          <cell r="D110">
            <v>396503.51</v>
          </cell>
        </row>
      </sheetData>
      <sheetData sheetId="1">
        <row r="8">
          <cell r="A8" t="str">
            <v>C0010011</v>
          </cell>
          <cell r="B8" t="str">
            <v>Andamiaje para Aplicar la Carga (Equipos Sustituto de la Tara)</v>
          </cell>
          <cell r="C8" t="str">
            <v>u</v>
          </cell>
          <cell r="D8">
            <v>77607</v>
          </cell>
        </row>
        <row r="9">
          <cell r="A9" t="str">
            <v>C0010010</v>
          </cell>
          <cell r="B9" t="str">
            <v xml:space="preserve">Aspersor manual
</v>
          </cell>
          <cell r="C9" t="str">
            <v>h</v>
          </cell>
          <cell r="D9">
            <v>3710</v>
          </cell>
        </row>
        <row r="10">
          <cell r="A10" t="str">
            <v>C0010020</v>
          </cell>
          <cell r="B10" t="str">
            <v xml:space="preserve">Barredora mecánica de cepillo de 3658 mm ; 6 m3 </v>
          </cell>
          <cell r="C10" t="str">
            <v>h</v>
          </cell>
          <cell r="D10">
            <v>88619</v>
          </cell>
        </row>
        <row r="11">
          <cell r="A11" t="str">
            <v>C0010030</v>
          </cell>
          <cell r="B11" t="str">
            <v xml:space="preserve">Bomba de concreto, Producción: 30 m3/h, POTENCIA: 67 HP, MAX PRESION DE CONCRETO: 1150 PSI
</v>
          </cell>
          <cell r="C11" t="str">
            <v>h</v>
          </cell>
          <cell r="D11">
            <v>95400</v>
          </cell>
        </row>
        <row r="12">
          <cell r="A12" t="str">
            <v>C0010040</v>
          </cell>
          <cell r="B12" t="str">
            <v>Bomba de inyección de lechada</v>
          </cell>
          <cell r="C12" t="str">
            <v>h</v>
          </cell>
          <cell r="D12">
            <v>21200</v>
          </cell>
        </row>
        <row r="13">
          <cell r="A13" t="str">
            <v>C0010034</v>
          </cell>
          <cell r="B13" t="str">
            <v>Bomba eléctrica para accionar la celda</v>
          </cell>
          <cell r="C13" t="str">
            <v>h</v>
          </cell>
          <cell r="D13">
            <v>41340</v>
          </cell>
        </row>
        <row r="14">
          <cell r="A14" t="str">
            <v>C0010050</v>
          </cell>
          <cell r="B14" t="str">
            <v>Bomba para gato de tensionamiento</v>
          </cell>
          <cell r="C14" t="str">
            <v>h</v>
          </cell>
          <cell r="D14">
            <v>58300</v>
          </cell>
        </row>
        <row r="15">
          <cell r="A15" t="str">
            <v>C0010053</v>
          </cell>
          <cell r="B15" t="str">
            <v xml:space="preserve">Buldozer Potencia al volante de 305 HP, motor de 2100 RPM, longitud de hoja 6,39m. </v>
          </cell>
          <cell r="C15" t="str">
            <v>h</v>
          </cell>
          <cell r="D15">
            <v>229575</v>
          </cell>
        </row>
        <row r="16">
          <cell r="A16" t="str">
            <v>C0010052</v>
          </cell>
          <cell r="B16" t="str">
            <v xml:space="preserve">Buldozer, Potencia al volante de 140 HP, motor de 2200 RPM, longitud de hoja 4,80m. </v>
          </cell>
          <cell r="C16" t="str">
            <v>h</v>
          </cell>
          <cell r="D16">
            <v>214120</v>
          </cell>
        </row>
        <row r="17">
          <cell r="A17" t="str">
            <v>C0010051</v>
          </cell>
          <cell r="B17" t="str">
            <v xml:space="preserve">Buldozer, Potencia al volante de 80 HP, motor de 2400 RPM, longitud de hoja 3,99m, </v>
          </cell>
          <cell r="C17" t="str">
            <v>h</v>
          </cell>
          <cell r="D17">
            <v>185500</v>
          </cell>
        </row>
        <row r="18">
          <cell r="A18" t="str">
            <v>C0010961</v>
          </cell>
          <cell r="B18" t="str">
            <v>Caldera para pintura termoplástica</v>
          </cell>
          <cell r="C18" t="str">
            <v>h</v>
          </cell>
          <cell r="D18">
            <v>54403</v>
          </cell>
        </row>
        <row r="19">
          <cell r="A19" t="str">
            <v>C0010090</v>
          </cell>
          <cell r="B19" t="str">
            <v>Calentador a gas</v>
          </cell>
          <cell r="C19" t="str">
            <v>h</v>
          </cell>
          <cell r="D19">
            <v>37948</v>
          </cell>
        </row>
        <row r="20">
          <cell r="A20" t="str">
            <v>C0010125</v>
          </cell>
          <cell r="B20" t="str">
            <v>Camabaja</v>
          </cell>
          <cell r="C20" t="str">
            <v>h</v>
          </cell>
          <cell r="D20">
            <v>147672</v>
          </cell>
        </row>
        <row r="21">
          <cell r="A21" t="str">
            <v>C0010100</v>
          </cell>
          <cell r="B21" t="str">
            <v>Camión 350</v>
          </cell>
          <cell r="C21" t="str">
            <v>h</v>
          </cell>
          <cell r="D21">
            <v>37948</v>
          </cell>
        </row>
        <row r="22">
          <cell r="A22" t="str">
            <v>C0010110</v>
          </cell>
          <cell r="B22" t="str">
            <v>Camión de Slurry</v>
          </cell>
          <cell r="C22" t="str">
            <v>h</v>
          </cell>
          <cell r="D22">
            <v>179685</v>
          </cell>
        </row>
        <row r="23">
          <cell r="A23" t="str">
            <v>C0010120</v>
          </cell>
          <cell r="B23" t="str">
            <v>Camioneta D-300</v>
          </cell>
          <cell r="C23" t="str">
            <v>h</v>
          </cell>
          <cell r="D23">
            <v>50880</v>
          </cell>
        </row>
        <row r="24">
          <cell r="A24" t="str">
            <v>C0010124</v>
          </cell>
          <cell r="B24" t="str">
            <v>Camisa</v>
          </cell>
          <cell r="C24" t="str">
            <v>m</v>
          </cell>
          <cell r="D24">
            <v>44172</v>
          </cell>
        </row>
        <row r="25">
          <cell r="A25" t="str">
            <v>C0010123</v>
          </cell>
          <cell r="B25" t="str">
            <v>Camisa para Pilote D=1.20m</v>
          </cell>
          <cell r="C25" t="str">
            <v>Kg</v>
          </cell>
          <cell r="D25">
            <v>52970</v>
          </cell>
        </row>
        <row r="26">
          <cell r="A26" t="str">
            <v>C0010130</v>
          </cell>
          <cell r="B26" t="str">
            <v>Cargador : Potencia en el volante 110 hp, Clasificación de RPM del motor 2300.</v>
          </cell>
          <cell r="C26" t="str">
            <v>h</v>
          </cell>
          <cell r="D26">
            <v>153700</v>
          </cell>
        </row>
        <row r="27">
          <cell r="A27" t="str">
            <v>C0010140</v>
          </cell>
          <cell r="B27" t="str">
            <v>Cargador : Potencia en el volante 125 hp, Clasificación de RPM del motor 2300.</v>
          </cell>
          <cell r="C27" t="str">
            <v>h</v>
          </cell>
          <cell r="D27">
            <v>185966</v>
          </cell>
        </row>
        <row r="28">
          <cell r="A28" t="str">
            <v>C0010150</v>
          </cell>
          <cell r="B28" t="str">
            <v xml:space="preserve">Carrotanque de agua(1000 Galones) </v>
          </cell>
          <cell r="C28" t="str">
            <v>h</v>
          </cell>
          <cell r="D28">
            <v>108035</v>
          </cell>
        </row>
        <row r="29">
          <cell r="A29" t="str">
            <v>C0010160</v>
          </cell>
          <cell r="B29" t="str">
            <v>Carrotanque Irrigador de asfalto, 1000 GALONES DE CAPACIDAD</v>
          </cell>
          <cell r="C29" t="str">
            <v>h</v>
          </cell>
          <cell r="D29">
            <v>118813</v>
          </cell>
        </row>
        <row r="30">
          <cell r="A30" t="str">
            <v>C0010170</v>
          </cell>
          <cell r="B30" t="str">
            <v>Cizalla manual de 90 cm.</v>
          </cell>
          <cell r="C30" t="str">
            <v>h</v>
          </cell>
          <cell r="D30">
            <v>1590</v>
          </cell>
        </row>
        <row r="31">
          <cell r="A31" t="str">
            <v>C0010211</v>
          </cell>
          <cell r="B31" t="str">
            <v>Compactador de Rodillo POTENCIA: 99HP, PESO: 8 ton</v>
          </cell>
          <cell r="C31" t="str">
            <v>h</v>
          </cell>
          <cell r="D31">
            <v>148654</v>
          </cell>
        </row>
        <row r="32">
          <cell r="A32" t="str">
            <v>C0010200</v>
          </cell>
          <cell r="B32" t="str">
            <v>Compactador manual (SALTARIN) Peso de operación (Kg.) 52, Fuerza de impacto por golpe (KN) 12.</v>
          </cell>
          <cell r="C32" t="str">
            <v>h</v>
          </cell>
          <cell r="D32">
            <v>14840</v>
          </cell>
        </row>
        <row r="33">
          <cell r="A33" t="str">
            <v>C0010210</v>
          </cell>
          <cell r="B33" t="str">
            <v>Compactador manual de rodillo</v>
          </cell>
          <cell r="C33" t="str">
            <v>h</v>
          </cell>
          <cell r="D33">
            <v>35563</v>
          </cell>
        </row>
        <row r="34">
          <cell r="A34" t="str">
            <v>C0010220</v>
          </cell>
          <cell r="B34" t="str">
            <v xml:space="preserve">Compactador manual vibratorio (CANGURO) (Apisonadores)
</v>
          </cell>
          <cell r="C34" t="str">
            <v>h</v>
          </cell>
          <cell r="D34">
            <v>13250</v>
          </cell>
        </row>
        <row r="35">
          <cell r="A35" t="str">
            <v>C0010190</v>
          </cell>
          <cell r="B35" t="str">
            <v>COMPACTADOR MANUAL VIBRATORIO (RANA) con motor de 6 HP</v>
          </cell>
          <cell r="C35" t="str">
            <v>h</v>
          </cell>
          <cell r="D35">
            <v>8586</v>
          </cell>
        </row>
        <row r="36">
          <cell r="A36" t="str">
            <v>C0010230</v>
          </cell>
          <cell r="B36" t="str">
            <v>Compactador neumático de Potencia 70 HP, peso de 13 ton</v>
          </cell>
          <cell r="C36" t="str">
            <v>h</v>
          </cell>
          <cell r="D36">
            <v>140556</v>
          </cell>
        </row>
        <row r="37">
          <cell r="A37" t="str">
            <v>C0010213</v>
          </cell>
          <cell r="B37" t="str">
            <v>Compactador neumático peso 3,5 ton</v>
          </cell>
          <cell r="C37" t="str">
            <v>h</v>
          </cell>
          <cell r="D37">
            <v>105012</v>
          </cell>
        </row>
        <row r="38">
          <cell r="A38" t="str">
            <v>C0010212</v>
          </cell>
          <cell r="B38" t="str">
            <v>Compactador tipo  POTENCIA: 105 HP, PESO: 6 ton</v>
          </cell>
          <cell r="C38" t="str">
            <v>h</v>
          </cell>
          <cell r="D38">
            <v>111300</v>
          </cell>
        </row>
        <row r="39">
          <cell r="A39" t="str">
            <v>C0010240</v>
          </cell>
          <cell r="B39" t="str">
            <v>Compactador vibratorio tipo DD-20</v>
          </cell>
          <cell r="C39" t="str">
            <v>h</v>
          </cell>
          <cell r="D39">
            <v>59890</v>
          </cell>
        </row>
        <row r="40">
          <cell r="A40" t="str">
            <v>C0010250</v>
          </cell>
          <cell r="B40" t="str">
            <v xml:space="preserve">Compresor (barrido y soplado)
</v>
          </cell>
          <cell r="C40" t="str">
            <v>h</v>
          </cell>
          <cell r="D40">
            <v>53000</v>
          </cell>
        </row>
        <row r="41">
          <cell r="A41" t="str">
            <v>C0010270</v>
          </cell>
          <cell r="B41" t="str">
            <v>Compresor 120 HP, con martillo.</v>
          </cell>
          <cell r="C41" t="str">
            <v>h</v>
          </cell>
          <cell r="D41">
            <v>91770</v>
          </cell>
        </row>
        <row r="42">
          <cell r="A42" t="str">
            <v>C0010260</v>
          </cell>
          <cell r="B42" t="str">
            <v xml:space="preserve">Compresor 80 HP, con martillo.
</v>
          </cell>
          <cell r="C42" t="str">
            <v>h</v>
          </cell>
          <cell r="D42">
            <v>82263</v>
          </cell>
        </row>
        <row r="43">
          <cell r="A43" t="str">
            <v>C0010280</v>
          </cell>
          <cell r="B43" t="str">
            <v xml:space="preserve">Compresor para penetrar roca
</v>
          </cell>
          <cell r="C43" t="str">
            <v>h</v>
          </cell>
          <cell r="D43">
            <v>104202</v>
          </cell>
        </row>
        <row r="44">
          <cell r="A44" t="str">
            <v>C0010291</v>
          </cell>
          <cell r="B44" t="str">
            <v>Cortadora de pavimento</v>
          </cell>
          <cell r="C44" t="str">
            <v>h</v>
          </cell>
          <cell r="D44">
            <v>10600</v>
          </cell>
        </row>
        <row r="45">
          <cell r="A45" t="str">
            <v>C0010290</v>
          </cell>
          <cell r="B45" t="str">
            <v>Cortadora de pavimento, Máxima profundidad de corte: 160 mm. Capacidad de disco: desde 12´´ hasta 18´´ de diámetro. Peso operacional: 135 kg, 13.5 hp de potencia</v>
          </cell>
          <cell r="C45" t="str">
            <v>h</v>
          </cell>
          <cell r="D45">
            <v>11413</v>
          </cell>
        </row>
        <row r="46">
          <cell r="A46" t="str">
            <v>C0010311</v>
          </cell>
          <cell r="B46" t="str">
            <v>Derretidora de asfalto (crafco o similar)</v>
          </cell>
          <cell r="C46" t="str">
            <v>h</v>
          </cell>
          <cell r="D46">
            <v>1496</v>
          </cell>
        </row>
        <row r="47">
          <cell r="A47" t="str">
            <v>C0010301</v>
          </cell>
          <cell r="B47" t="str">
            <v>Diferencial</v>
          </cell>
          <cell r="C47" t="str">
            <v>h</v>
          </cell>
          <cell r="D47">
            <v>3159</v>
          </cell>
        </row>
        <row r="48">
          <cell r="A48" t="str">
            <v>C0010300</v>
          </cell>
          <cell r="B48" t="str">
            <v>Diferencial de 2 ton.</v>
          </cell>
          <cell r="C48" t="str">
            <v>h</v>
          </cell>
          <cell r="D48">
            <v>3180</v>
          </cell>
        </row>
        <row r="49">
          <cell r="A49" t="str">
            <v>C0010310</v>
          </cell>
          <cell r="B49" t="str">
            <v>Diferencial de 3 ton</v>
          </cell>
          <cell r="C49" t="str">
            <v>h</v>
          </cell>
          <cell r="D49">
            <v>3604</v>
          </cell>
        </row>
        <row r="50">
          <cell r="A50" t="str">
            <v>C0010351</v>
          </cell>
          <cell r="B50" t="str">
            <v>Equipo autopropulsado para pintura termoplástica</v>
          </cell>
          <cell r="C50" t="str">
            <v>h</v>
          </cell>
          <cell r="D50">
            <v>141449</v>
          </cell>
        </row>
        <row r="51">
          <cell r="A51" t="str">
            <v>C0010314</v>
          </cell>
          <cell r="B51" t="str">
            <v>Equipo de acarreo interno</v>
          </cell>
          <cell r="C51" t="str">
            <v>h</v>
          </cell>
          <cell r="D51">
            <v>62627</v>
          </cell>
        </row>
        <row r="52">
          <cell r="A52" t="str">
            <v>C0010320</v>
          </cell>
          <cell r="B52" t="str">
            <v xml:space="preserve">Equipo de control (bandas sonoras reduce velocidad) (Termohigometros, Termómetros, Galgas, etc.)
</v>
          </cell>
          <cell r="C52" t="str">
            <v>h</v>
          </cell>
          <cell r="D52">
            <v>5155</v>
          </cell>
        </row>
        <row r="53">
          <cell r="A53" t="str">
            <v>C0010401</v>
          </cell>
          <cell r="B53" t="str">
            <v>Equipo de Medición (Deformimetros Eléctricos, Mecánicos, Celdas de Carga,  Etc.)</v>
          </cell>
          <cell r="C53" t="str">
            <v>u</v>
          </cell>
          <cell r="D53">
            <v>221430</v>
          </cell>
        </row>
        <row r="54">
          <cell r="A54" t="str">
            <v>C0010330</v>
          </cell>
          <cell r="B54" t="str">
            <v xml:space="preserve">Equipo de oxicorte, Capacidad de corte: hasta 6´´ (152mm) </v>
          </cell>
          <cell r="C54" t="str">
            <v>h</v>
          </cell>
          <cell r="D54">
            <v>4081</v>
          </cell>
        </row>
        <row r="55">
          <cell r="A55" t="str">
            <v>C0010382</v>
          </cell>
          <cell r="B55" t="str">
            <v>Equipo de oxigeno y soldadura</v>
          </cell>
          <cell r="C55" t="str">
            <v>h</v>
          </cell>
          <cell r="D55">
            <v>8480</v>
          </cell>
        </row>
        <row r="56">
          <cell r="A56" t="str">
            <v>C0010340</v>
          </cell>
          <cell r="B56" t="str">
            <v>Equipo de perforación (TRACKDRILL), potencia 40 HP, 2100 golpes / minuto</v>
          </cell>
          <cell r="C56" t="str">
            <v>h</v>
          </cell>
          <cell r="D56">
            <v>152799</v>
          </cell>
        </row>
        <row r="57">
          <cell r="A57" t="str">
            <v>C0010350</v>
          </cell>
          <cell r="B57" t="str">
            <v xml:space="preserve">Equipo de pintura (Compresor), Presión máxima de trabajo 3300 psi.
</v>
          </cell>
          <cell r="C57" t="str">
            <v>h</v>
          </cell>
          <cell r="D57">
            <v>20670</v>
          </cell>
        </row>
        <row r="58">
          <cell r="A58" t="str">
            <v>C0010352</v>
          </cell>
          <cell r="B58" t="str">
            <v xml:space="preserve">Equipo de rayos X y/o ultrasonido
</v>
          </cell>
          <cell r="C58" t="str">
            <v>h</v>
          </cell>
          <cell r="D58">
            <v>66712</v>
          </cell>
        </row>
        <row r="59">
          <cell r="A59" t="str">
            <v>C0010381</v>
          </cell>
          <cell r="B59" t="str">
            <v>Equipo de Sand Blastin y Pintura COMPRESOR 250cfm a 100 psi. PULMON de 70 gal (250 lt.) para 160 psi</v>
          </cell>
          <cell r="C59" t="str">
            <v>h</v>
          </cell>
          <cell r="D59">
            <v>52823</v>
          </cell>
        </row>
        <row r="60">
          <cell r="A60" t="str">
            <v>C0010361</v>
          </cell>
          <cell r="B60" t="str">
            <v>Equipo de Soldadura</v>
          </cell>
          <cell r="C60" t="str">
            <v>h</v>
          </cell>
          <cell r="D60">
            <v>8480</v>
          </cell>
        </row>
        <row r="61">
          <cell r="A61" t="str">
            <v>C0010360</v>
          </cell>
          <cell r="B61" t="str">
            <v xml:space="preserve">Equipo de soldadura 250 AMP
</v>
          </cell>
          <cell r="C61" t="str">
            <v>h</v>
          </cell>
          <cell r="D61">
            <v>9495</v>
          </cell>
        </row>
        <row r="62">
          <cell r="A62" t="str">
            <v>C0010370</v>
          </cell>
          <cell r="B62" t="str">
            <v>Equipo de soldadura 400</v>
          </cell>
          <cell r="C62" t="str">
            <v>h</v>
          </cell>
          <cell r="D62">
            <v>12781</v>
          </cell>
        </row>
        <row r="63">
          <cell r="A63" t="str">
            <v>C0010380</v>
          </cell>
          <cell r="B63" t="str">
            <v>Equipo de soldadura 600</v>
          </cell>
          <cell r="C63" t="str">
            <v>h</v>
          </cell>
          <cell r="D63">
            <v>15111</v>
          </cell>
        </row>
        <row r="64">
          <cell r="A64" t="str">
            <v>C0010384</v>
          </cell>
          <cell r="B64" t="str">
            <v>Equipo de soldadura y de acetileno (incluye soldadura)</v>
          </cell>
          <cell r="C64" t="str">
            <v>h</v>
          </cell>
          <cell r="D64">
            <v>30740</v>
          </cell>
        </row>
        <row r="65">
          <cell r="A65" t="str">
            <v>C0010390</v>
          </cell>
          <cell r="B65" t="str">
            <v>Equipo de topografía</v>
          </cell>
          <cell r="C65" t="str">
            <v>h</v>
          </cell>
          <cell r="D65">
            <v>19610</v>
          </cell>
        </row>
        <row r="66">
          <cell r="A66" t="str">
            <v>C0010383</v>
          </cell>
          <cell r="B66" t="str">
            <v xml:space="preserve">Equipo de topografía Teodolito electrónico con abertura de anteojo de 42 mm. Aumento del anteojo: 30x.Distancia mínima de enfoque: 1.0 m. Precisión: 5´´. Compensador con rango de trabajo ±3´. </v>
          </cell>
          <cell r="C66" t="str">
            <v>h</v>
          </cell>
          <cell r="D66">
            <v>23320</v>
          </cell>
        </row>
        <row r="67">
          <cell r="A67" t="str">
            <v>C0010394</v>
          </cell>
          <cell r="B67" t="str">
            <v>Equipo de transporte (Camiones, Grúas, Volquetas, etc.)</v>
          </cell>
          <cell r="C67" t="str">
            <v>h</v>
          </cell>
          <cell r="D67">
            <v>87785</v>
          </cell>
        </row>
        <row r="68">
          <cell r="A68" t="str">
            <v>C0010400</v>
          </cell>
          <cell r="B68" t="str">
            <v xml:space="preserve">Equipo manual aplicador (bandas sonoras reduce velocidad)
</v>
          </cell>
          <cell r="C68" t="str">
            <v>h</v>
          </cell>
          <cell r="D68">
            <v>27639</v>
          </cell>
        </row>
        <row r="69">
          <cell r="A69" t="str">
            <v>C0010410</v>
          </cell>
          <cell r="B69" t="str">
            <v>Esparcidor de gravilla, Ancho de esparcimiento 3100mm, Velocidad de trabajo 10—20km2/h</v>
          </cell>
          <cell r="C69" t="str">
            <v>h</v>
          </cell>
          <cell r="D69">
            <v>47975</v>
          </cell>
        </row>
        <row r="70">
          <cell r="A70" t="str">
            <v>C0010420</v>
          </cell>
          <cell r="B70" t="str">
            <v>Estación Total con precisión angular de 6´´. Precisión lineal 2 mm ± 2 ppm</v>
          </cell>
          <cell r="C70" t="str">
            <v>h</v>
          </cell>
          <cell r="D70">
            <v>29680</v>
          </cell>
        </row>
        <row r="71">
          <cell r="A71" t="str">
            <v>C0010443</v>
          </cell>
          <cell r="B71" t="str">
            <v xml:space="preserve">Formaleta Metálica </v>
          </cell>
          <cell r="C71" t="str">
            <v>m2</v>
          </cell>
          <cell r="D71">
            <v>3710</v>
          </cell>
        </row>
        <row r="72">
          <cell r="A72" t="str">
            <v>C0010430</v>
          </cell>
          <cell r="B72" t="str">
            <v xml:space="preserve">Formaleta metálica (concreto hidráulico)
</v>
          </cell>
          <cell r="C72" t="str">
            <v>h</v>
          </cell>
          <cell r="D72">
            <v>4770</v>
          </cell>
        </row>
        <row r="73">
          <cell r="A73" t="str">
            <v>C0010440</v>
          </cell>
          <cell r="B73" t="str">
            <v xml:space="preserve">Formaleta metálica (tubería de concreto reforzado)
</v>
          </cell>
          <cell r="C73" t="str">
            <v>h</v>
          </cell>
          <cell r="D73">
            <v>7420</v>
          </cell>
        </row>
        <row r="74">
          <cell r="A74" t="str">
            <v>C0010442</v>
          </cell>
          <cell r="B74" t="str">
            <v xml:space="preserve">Formaleta metálica para tubo de 900
</v>
          </cell>
          <cell r="C74" t="str">
            <v>h</v>
          </cell>
          <cell r="D74">
            <v>3180</v>
          </cell>
        </row>
        <row r="75">
          <cell r="A75" t="str">
            <v>C0010450</v>
          </cell>
          <cell r="B75" t="str">
            <v xml:space="preserve">Formaleta para camisa de pilote
</v>
          </cell>
          <cell r="C75" t="str">
            <v>h</v>
          </cell>
          <cell r="D75">
            <v>16088</v>
          </cell>
        </row>
        <row r="76">
          <cell r="A76" t="str">
            <v>C0010460</v>
          </cell>
          <cell r="B76" t="str">
            <v>Fresadora de pavimento, potencia 255 HP, peso 19 Ton, PROFUNDIDAD DE CORTE 305 mm</v>
          </cell>
          <cell r="C76" t="str">
            <v>h</v>
          </cell>
          <cell r="D76">
            <v>440592</v>
          </cell>
        </row>
        <row r="77">
          <cell r="A77" t="str">
            <v>C0010470</v>
          </cell>
          <cell r="B77" t="str">
            <v>Fresadora y recicladora de pavimento, potencia 430 HP, peso 20 Ton</v>
          </cell>
          <cell r="C77" t="str">
            <v>h</v>
          </cell>
          <cell r="D77">
            <v>585587</v>
          </cell>
        </row>
        <row r="78">
          <cell r="A78" t="str">
            <v>C0010480</v>
          </cell>
          <cell r="B78" t="str">
            <v>Gato para tensionamiento, fuerza Max 200 ton, área de tensión 314 cm2.</v>
          </cell>
          <cell r="C78" t="str">
            <v>h</v>
          </cell>
          <cell r="D78">
            <v>175142</v>
          </cell>
        </row>
        <row r="79">
          <cell r="A79" t="str">
            <v>C0010490</v>
          </cell>
          <cell r="B79" t="str">
            <v>Grúa (capacidad 15 ton)</v>
          </cell>
          <cell r="C79" t="str">
            <v>h</v>
          </cell>
          <cell r="D79">
            <v>205781</v>
          </cell>
        </row>
        <row r="80">
          <cell r="A80" t="str">
            <v>C0010511</v>
          </cell>
          <cell r="B80" t="str">
            <v>Grúa (Transporte en Obra)</v>
          </cell>
          <cell r="C80" t="str">
            <v>h</v>
          </cell>
          <cell r="D80">
            <v>105288</v>
          </cell>
        </row>
        <row r="81">
          <cell r="A81" t="str">
            <v>C0010500</v>
          </cell>
          <cell r="B81" t="str">
            <v>Grúa 10 ton</v>
          </cell>
          <cell r="C81" t="str">
            <v>h</v>
          </cell>
          <cell r="D81">
            <v>176560</v>
          </cell>
        </row>
        <row r="82">
          <cell r="A82" t="str">
            <v>C0010502</v>
          </cell>
          <cell r="B82" t="str">
            <v>Grúa con barreno o máquina piloteadora</v>
          </cell>
          <cell r="C82" t="str">
            <v>h</v>
          </cell>
          <cell r="D82">
            <v>224464</v>
          </cell>
        </row>
        <row r="83">
          <cell r="A83" t="str">
            <v>C0010510</v>
          </cell>
          <cell r="B83" t="str">
            <v>Grúa con torre</v>
          </cell>
          <cell r="C83" t="str">
            <v>h</v>
          </cell>
          <cell r="D83">
            <v>74200</v>
          </cell>
        </row>
        <row r="84">
          <cell r="A84" t="str">
            <v>C0010512</v>
          </cell>
          <cell r="B84" t="str">
            <v>Grúa Con Torre (2)</v>
          </cell>
          <cell r="C84" t="str">
            <v>h</v>
          </cell>
          <cell r="D84">
            <v>74200</v>
          </cell>
        </row>
        <row r="85">
          <cell r="A85" t="str">
            <v>C0010491</v>
          </cell>
          <cell r="B85" t="str">
            <v>Grúa con torre capacidad 1 ton en la punta.</v>
          </cell>
          <cell r="C85" t="str">
            <v>h</v>
          </cell>
          <cell r="D85">
            <v>212798</v>
          </cell>
        </row>
        <row r="86">
          <cell r="A86" t="str">
            <v>C0010520</v>
          </cell>
          <cell r="B86" t="str">
            <v>Grúa telescópica de 50 Ton.</v>
          </cell>
          <cell r="C86" t="str">
            <v>h</v>
          </cell>
          <cell r="D86">
            <v>397500</v>
          </cell>
        </row>
        <row r="87">
          <cell r="A87" t="str">
            <v>C0010530</v>
          </cell>
          <cell r="B87" t="str">
            <v>Guadañadora, Cilindraje 41.5 cm3, Longitud del mango 1450 mm, Peso 7.4 kg</v>
          </cell>
          <cell r="C87" t="str">
            <v>h</v>
          </cell>
          <cell r="D87">
            <v>4240</v>
          </cell>
        </row>
        <row r="88">
          <cell r="A88" t="str">
            <v>C0010544</v>
          </cell>
          <cell r="B88" t="str">
            <v>Manómetro cable de acero para bajar la celda</v>
          </cell>
          <cell r="C88" t="str">
            <v>h</v>
          </cell>
          <cell r="D88">
            <v>614300</v>
          </cell>
        </row>
        <row r="89">
          <cell r="A89" t="str">
            <v>C0010541</v>
          </cell>
          <cell r="B89" t="str">
            <v>Máquina hidrosembradora</v>
          </cell>
          <cell r="C89" t="str">
            <v>h</v>
          </cell>
          <cell r="D89">
            <v>21058</v>
          </cell>
        </row>
        <row r="90">
          <cell r="A90" t="str">
            <v>C0010540</v>
          </cell>
          <cell r="B90" t="str">
            <v>Maquina térmica pegatachas</v>
          </cell>
          <cell r="C90" t="str">
            <v>h</v>
          </cell>
          <cell r="D90">
            <v>34900</v>
          </cell>
        </row>
        <row r="91">
          <cell r="A91" t="str">
            <v>C0010550</v>
          </cell>
          <cell r="B91" t="str">
            <v>Mezcladora de concreto 1 bulto</v>
          </cell>
          <cell r="C91" t="str">
            <v>h</v>
          </cell>
          <cell r="D91">
            <v>6625</v>
          </cell>
        </row>
        <row r="92">
          <cell r="A92" t="str">
            <v>C0010560</v>
          </cell>
          <cell r="B92" t="str">
            <v>Montacargas</v>
          </cell>
          <cell r="C92" t="str">
            <v>h</v>
          </cell>
          <cell r="D92">
            <v>73161</v>
          </cell>
        </row>
        <row r="93">
          <cell r="A93" t="str">
            <v>C0010570</v>
          </cell>
          <cell r="B93" t="str">
            <v xml:space="preserve">Motobomba 3 PULGADAS (incluye operario)
</v>
          </cell>
          <cell r="C93" t="str">
            <v>h</v>
          </cell>
          <cell r="D93">
            <v>15900</v>
          </cell>
        </row>
        <row r="94">
          <cell r="A94" t="str">
            <v>C0010580</v>
          </cell>
          <cell r="B94" t="str">
            <v xml:space="preserve">Motobomba 4 pulgadas
</v>
          </cell>
          <cell r="C94" t="str">
            <v>h</v>
          </cell>
          <cell r="D94">
            <v>9275</v>
          </cell>
        </row>
        <row r="95">
          <cell r="A95" t="str">
            <v>C0010590</v>
          </cell>
          <cell r="B95" t="str">
            <v xml:space="preserve">Motobomba 6´´ diámetro de bombeo de 2 m3/seg
</v>
          </cell>
          <cell r="C95" t="str">
            <v>h</v>
          </cell>
          <cell r="D95">
            <v>26500</v>
          </cell>
        </row>
        <row r="96">
          <cell r="A96" t="str">
            <v>C0010600</v>
          </cell>
          <cell r="B96" t="str">
            <v>Motobomba de concreto</v>
          </cell>
          <cell r="C96" t="str">
            <v>h</v>
          </cell>
          <cell r="D96">
            <v>93480</v>
          </cell>
        </row>
        <row r="97">
          <cell r="A97" t="str">
            <v>C0010610</v>
          </cell>
          <cell r="B97" t="str">
            <v>Motoniveladora  potencia 215 HP, ancho de cuchilla 4,27 m, peso 18 ton.</v>
          </cell>
          <cell r="C97" t="str">
            <v>h</v>
          </cell>
          <cell r="D97">
            <v>242189</v>
          </cell>
        </row>
        <row r="98">
          <cell r="A98" t="str">
            <v>C0010611</v>
          </cell>
          <cell r="B98" t="str">
            <v>Motoniveladora, potencia 140 HP, ancho de cuchilla 3,66 m, peso 11 ton.</v>
          </cell>
          <cell r="C98" t="str">
            <v>h</v>
          </cell>
          <cell r="D98">
            <v>185500</v>
          </cell>
        </row>
        <row r="99">
          <cell r="A99" t="str">
            <v>C0010620</v>
          </cell>
          <cell r="B99" t="str">
            <v>Motosierra, 93.6 cm3 - 7.1 HP, 45-90 cm - 7.9 kg</v>
          </cell>
          <cell r="C99" t="str">
            <v>h</v>
          </cell>
          <cell r="D99">
            <v>7950</v>
          </cell>
        </row>
        <row r="100">
          <cell r="A100" t="str">
            <v>C0010621</v>
          </cell>
          <cell r="B100" t="str">
            <v>Motosoldador, 300 amperios</v>
          </cell>
          <cell r="C100" t="str">
            <v>h</v>
          </cell>
          <cell r="D100">
            <v>6307</v>
          </cell>
        </row>
        <row r="101">
          <cell r="A101" t="str">
            <v>C0010630</v>
          </cell>
          <cell r="B101" t="str">
            <v>Pala auxiliar de piloteadora</v>
          </cell>
          <cell r="C101" t="str">
            <v>h</v>
          </cell>
          <cell r="D101">
            <v>392998</v>
          </cell>
        </row>
        <row r="102">
          <cell r="A102" t="str">
            <v>C0010640</v>
          </cell>
          <cell r="B102" t="str">
            <v xml:space="preserve">Pala grúa con martillos
</v>
          </cell>
          <cell r="C102" t="str">
            <v>h</v>
          </cell>
          <cell r="D102">
            <v>395135</v>
          </cell>
        </row>
        <row r="103">
          <cell r="A103" t="str">
            <v>C0010650</v>
          </cell>
          <cell r="B103" t="str">
            <v>Piloteadora</v>
          </cell>
          <cell r="C103" t="str">
            <v>h</v>
          </cell>
          <cell r="D103">
            <v>643667</v>
          </cell>
        </row>
        <row r="104">
          <cell r="A104" t="str">
            <v>C0010651</v>
          </cell>
          <cell r="B104" t="str">
            <v>Piloteadora potencia 250KW, RPM 1800, fuerza elevadora 200KN</v>
          </cell>
          <cell r="C104" t="str">
            <v>h</v>
          </cell>
          <cell r="D104">
            <v>654521</v>
          </cell>
        </row>
        <row r="105">
          <cell r="A105" t="str">
            <v>C0010660</v>
          </cell>
          <cell r="B105" t="str">
            <v>Planta de asfalto en caliente</v>
          </cell>
          <cell r="C105" t="str">
            <v>h</v>
          </cell>
          <cell r="D105">
            <v>407036</v>
          </cell>
        </row>
        <row r="106">
          <cell r="A106" t="str">
            <v>C0010670</v>
          </cell>
          <cell r="B106" t="str">
            <v>Planta de asfalto en frio</v>
          </cell>
          <cell r="C106" t="str">
            <v>h</v>
          </cell>
          <cell r="D106">
            <v>315329</v>
          </cell>
        </row>
        <row r="107">
          <cell r="A107" t="str">
            <v>C0010680</v>
          </cell>
          <cell r="B107" t="str">
            <v xml:space="preserve">Planta eléctrica </v>
          </cell>
          <cell r="C107" t="str">
            <v>h</v>
          </cell>
          <cell r="D107">
            <v>21200</v>
          </cell>
        </row>
        <row r="108">
          <cell r="A108" t="str">
            <v>C0010690</v>
          </cell>
          <cell r="B108" t="str">
            <v>Planta trituradora</v>
          </cell>
          <cell r="C108" t="str">
            <v>h</v>
          </cell>
          <cell r="D108">
            <v>620941</v>
          </cell>
        </row>
        <row r="109">
          <cell r="A109" t="str">
            <v>C0010700</v>
          </cell>
          <cell r="B109" t="str">
            <v>Pluma capacidad 100 kg</v>
          </cell>
          <cell r="C109" t="str">
            <v>h</v>
          </cell>
          <cell r="D109">
            <v>7568</v>
          </cell>
        </row>
        <row r="110">
          <cell r="A110" t="str">
            <v>C0010704</v>
          </cell>
          <cell r="B110" t="str">
            <v>Puente grúa</v>
          </cell>
          <cell r="C110" t="str">
            <v>h</v>
          </cell>
          <cell r="D110">
            <v>976428</v>
          </cell>
        </row>
        <row r="111">
          <cell r="A111" t="str">
            <v>C0010710</v>
          </cell>
          <cell r="B111" t="str">
            <v>Pulidora (8500 REV)</v>
          </cell>
          <cell r="C111" t="str">
            <v>h</v>
          </cell>
          <cell r="D111">
            <v>3922</v>
          </cell>
        </row>
        <row r="112">
          <cell r="A112" t="str">
            <v>C0010720</v>
          </cell>
          <cell r="B112" t="str">
            <v>Pulvimixer</v>
          </cell>
          <cell r="C112" t="str">
            <v>h</v>
          </cell>
          <cell r="D112">
            <v>71849</v>
          </cell>
        </row>
        <row r="113">
          <cell r="A113" t="str">
            <v>C0010730</v>
          </cell>
          <cell r="B113" t="str">
            <v xml:space="preserve">Recicladora, potencia 430HP </v>
          </cell>
          <cell r="C113" t="str">
            <v>h</v>
          </cell>
          <cell r="D113">
            <v>518927</v>
          </cell>
        </row>
        <row r="114">
          <cell r="A114" t="str">
            <v>C0010740</v>
          </cell>
          <cell r="B114" t="str">
            <v>Regla vibratoria, de longitud de 3 a 5 m, motor de 3600 rpm, potencia 6 HP</v>
          </cell>
          <cell r="C114" t="str">
            <v>h</v>
          </cell>
          <cell r="D114">
            <v>11983</v>
          </cell>
        </row>
        <row r="115">
          <cell r="A115" t="str">
            <v>C0010760</v>
          </cell>
          <cell r="B115" t="str">
            <v xml:space="preserve">Retrocargador CAT 510 </v>
          </cell>
          <cell r="C115" t="str">
            <v>h</v>
          </cell>
          <cell r="D115">
            <v>145061</v>
          </cell>
        </row>
        <row r="116">
          <cell r="A116" t="str">
            <v>C0010750</v>
          </cell>
          <cell r="B116" t="str">
            <v>Retrocargador, pala de 1,1 m3 de capacidad, profundidad de excavación de 4.400 mm y una altura de 5.680 mm</v>
          </cell>
          <cell r="C116" t="str">
            <v>h</v>
          </cell>
          <cell r="D116">
            <v>126997</v>
          </cell>
        </row>
        <row r="117">
          <cell r="A117" t="str">
            <v>C0010770</v>
          </cell>
          <cell r="B117" t="str">
            <v>Retroexcavadora 428 doble trasmisión</v>
          </cell>
          <cell r="C117" t="str">
            <v>h</v>
          </cell>
          <cell r="D117">
            <v>132500</v>
          </cell>
        </row>
        <row r="118">
          <cell r="A118" t="str">
            <v>C0010780</v>
          </cell>
          <cell r="B118" t="str">
            <v>Retroexcavadora A25C</v>
          </cell>
          <cell r="C118" t="str">
            <v>h</v>
          </cell>
          <cell r="D118">
            <v>201400</v>
          </cell>
        </row>
        <row r="119">
          <cell r="A119" t="str">
            <v>C0010800</v>
          </cell>
          <cell r="B119" t="str">
            <v xml:space="preserve">Retroexcavadora E-200 con martillo neumático
</v>
          </cell>
          <cell r="C119" t="str">
            <v>h</v>
          </cell>
          <cell r="D119">
            <v>243049</v>
          </cell>
        </row>
        <row r="120">
          <cell r="A120" t="str">
            <v>C0010820</v>
          </cell>
          <cell r="B120" t="str">
            <v xml:space="preserve">Retroexcavadora E-200 sobre orugas trabajo en rio
</v>
          </cell>
          <cell r="C120" t="str">
            <v>h</v>
          </cell>
          <cell r="D120">
            <v>259753</v>
          </cell>
        </row>
        <row r="121">
          <cell r="A121" t="str">
            <v>C0010810</v>
          </cell>
          <cell r="B121" t="str">
            <v xml:space="preserve">Retroexcavadora E-200 sobre orugas
</v>
          </cell>
          <cell r="C121" t="str">
            <v>h</v>
          </cell>
          <cell r="D121">
            <v>259753</v>
          </cell>
        </row>
        <row r="122">
          <cell r="A122" t="str">
            <v>C0010831</v>
          </cell>
          <cell r="B122" t="str">
            <v xml:space="preserve">Retroexcavadora sobre llantas 
</v>
          </cell>
          <cell r="C122" t="str">
            <v>h</v>
          </cell>
          <cell r="D122">
            <v>147764</v>
          </cell>
        </row>
        <row r="123">
          <cell r="A123" t="str">
            <v>C0010830</v>
          </cell>
          <cell r="B123" t="str">
            <v xml:space="preserve">Retroexcavadora sobre llantas JD 410
</v>
          </cell>
          <cell r="C123" t="str">
            <v>h</v>
          </cell>
          <cell r="D123">
            <v>147764</v>
          </cell>
        </row>
        <row r="124">
          <cell r="A124" t="str">
            <v>C0010822</v>
          </cell>
          <cell r="B124" t="str">
            <v>Retroexcavadora sobre llantas, motor 62HP, Profundidad de excavación de 5.41 metros.</v>
          </cell>
          <cell r="C124" t="str">
            <v>h</v>
          </cell>
          <cell r="D124">
            <v>132500</v>
          </cell>
        </row>
        <row r="125">
          <cell r="A125" t="str">
            <v>C0010790</v>
          </cell>
          <cell r="B125" t="str">
            <v>Retroexcavadora sobre oruga, potencia 138 HP, balde de 1,5 m3.</v>
          </cell>
          <cell r="C125" t="str">
            <v>h</v>
          </cell>
          <cell r="D125">
            <v>259753</v>
          </cell>
        </row>
        <row r="126">
          <cell r="A126" t="str">
            <v>C0010811</v>
          </cell>
          <cell r="B126" t="str">
            <v>Retroexcavadora Tipo E-200 o  Equivalente</v>
          </cell>
          <cell r="C126" t="str">
            <v>h</v>
          </cell>
          <cell r="D126">
            <v>190800</v>
          </cell>
        </row>
        <row r="127">
          <cell r="A127" t="str">
            <v>C0010765</v>
          </cell>
          <cell r="B127" t="str">
            <v>Retroexcavadora, Potencia en el Volante 78 HP 2200 RPM</v>
          </cell>
          <cell r="C127" t="str">
            <v>h</v>
          </cell>
          <cell r="D127">
            <v>132500</v>
          </cell>
        </row>
        <row r="128">
          <cell r="A128" t="str">
            <v>C0010840</v>
          </cell>
          <cell r="B128" t="str">
            <v xml:space="preserve">Ruteadora </v>
          </cell>
          <cell r="C128" t="str">
            <v>h</v>
          </cell>
          <cell r="D128">
            <v>2650</v>
          </cell>
        </row>
        <row r="129">
          <cell r="A129" t="str">
            <v>C0010841</v>
          </cell>
          <cell r="B129" t="str">
            <v>Sensor de Impacto para prueba de integridad tipo</v>
          </cell>
          <cell r="C129" t="str">
            <v>h</v>
          </cell>
          <cell r="D129">
            <v>158744</v>
          </cell>
        </row>
        <row r="130">
          <cell r="A130" t="str">
            <v>C0010850</v>
          </cell>
          <cell r="B130" t="str">
            <v xml:space="preserve">Taco metálico o puntal (escamas en concreto)
</v>
          </cell>
          <cell r="C130" t="str">
            <v>h</v>
          </cell>
          <cell r="D130">
            <v>119</v>
          </cell>
        </row>
        <row r="131">
          <cell r="A131" t="str">
            <v>C0010853</v>
          </cell>
          <cell r="B131" t="str">
            <v>Taladro de 1/2´´, pulidora, lijadora y circular para corte extremo superior</v>
          </cell>
          <cell r="C131" t="str">
            <v>h</v>
          </cell>
          <cell r="D131">
            <v>5963</v>
          </cell>
        </row>
        <row r="132">
          <cell r="A132" t="str">
            <v>C0010854</v>
          </cell>
          <cell r="B132" t="str">
            <v xml:space="preserve">Taladro de 1/2´´, pulidora, lijadora y circular
</v>
          </cell>
          <cell r="C132" t="str">
            <v>h</v>
          </cell>
          <cell r="D132">
            <v>5963</v>
          </cell>
        </row>
        <row r="133">
          <cell r="A133" t="str">
            <v>C0010855</v>
          </cell>
          <cell r="B133" t="str">
            <v>Taladro industrial</v>
          </cell>
          <cell r="C133" t="str">
            <v>h</v>
          </cell>
          <cell r="D133">
            <v>4611</v>
          </cell>
        </row>
        <row r="134">
          <cell r="A134" t="str">
            <v>C0010859</v>
          </cell>
          <cell r="B134" t="str">
            <v>Tara (Recebo, Agua, Etc.)</v>
          </cell>
          <cell r="C134" t="str">
            <v>u</v>
          </cell>
          <cell r="D134">
            <v>201918</v>
          </cell>
        </row>
        <row r="135">
          <cell r="A135" t="str">
            <v>C0010860</v>
          </cell>
          <cell r="B135" t="str">
            <v>Tarifa de transporte</v>
          </cell>
          <cell r="C135" t="str">
            <v>h</v>
          </cell>
          <cell r="D135">
            <v>57240</v>
          </cell>
        </row>
        <row r="136">
          <cell r="A136" t="str">
            <v>C0010861</v>
          </cell>
          <cell r="B136" t="str">
            <v>Tarifa de transporte (agregados pétreos)</v>
          </cell>
          <cell r="C136" t="str">
            <v>m3k</v>
          </cell>
          <cell r="D136">
            <v>1463</v>
          </cell>
        </row>
        <row r="137">
          <cell r="A137" t="str">
            <v>C0010901</v>
          </cell>
          <cell r="B137" t="str">
            <v xml:space="preserve">Tarifa de transporte de concreto hidráulico en mixer </v>
          </cell>
          <cell r="C137" t="str">
            <v>m3k</v>
          </cell>
          <cell r="D137">
            <v>1463</v>
          </cell>
        </row>
        <row r="138">
          <cell r="A138" t="str">
            <v>C0010870</v>
          </cell>
          <cell r="B138" t="str">
            <v xml:space="preserve">Tarifa de transporte de estructuras metálicas 
</v>
          </cell>
          <cell r="C138" t="str">
            <v>kgk</v>
          </cell>
          <cell r="D138">
            <v>265</v>
          </cell>
        </row>
        <row r="139">
          <cell r="A139" t="str">
            <v>C0010880</v>
          </cell>
          <cell r="B139" t="str">
            <v xml:space="preserve">Tarifa de transporte de estructuras metálicas en obra
</v>
          </cell>
          <cell r="C139" t="str">
            <v>kgk</v>
          </cell>
          <cell r="D139">
            <v>265</v>
          </cell>
        </row>
        <row r="140">
          <cell r="A140" t="str">
            <v>C0010900</v>
          </cell>
          <cell r="B140" t="str">
            <v xml:space="preserve">Tarifa de transporte de mezclas para bacheo 
</v>
          </cell>
          <cell r="C140" t="str">
            <v>m3k</v>
          </cell>
          <cell r="D140">
            <v>1463</v>
          </cell>
        </row>
        <row r="141">
          <cell r="A141" t="str">
            <v>C0010890</v>
          </cell>
          <cell r="B141" t="str">
            <v xml:space="preserve">Tarifa de transporte de mezclas
</v>
          </cell>
          <cell r="C141" t="str">
            <v>m3k</v>
          </cell>
          <cell r="D141">
            <v>1463</v>
          </cell>
        </row>
        <row r="142">
          <cell r="A142" t="str">
            <v>C0010903</v>
          </cell>
          <cell r="B142" t="str">
            <v>Tarifa de Transporte de Postes</v>
          </cell>
          <cell r="C142" t="str">
            <v>h</v>
          </cell>
          <cell r="D142">
            <v>72080</v>
          </cell>
        </row>
        <row r="143">
          <cell r="A143" t="str">
            <v>C0010862</v>
          </cell>
          <cell r="B143" t="str">
            <v>Tarifa de transporte para agregados de mezclas asfálticas</v>
          </cell>
          <cell r="C143" t="str">
            <v>m3k</v>
          </cell>
          <cell r="D143">
            <v>1463</v>
          </cell>
        </row>
        <row r="144">
          <cell r="A144" t="str">
            <v>C0010902</v>
          </cell>
          <cell r="B144" t="str">
            <v>Tarifa de Trasporte de especies vegetales</v>
          </cell>
          <cell r="C144" t="str">
            <v>h</v>
          </cell>
          <cell r="D144">
            <v>72080</v>
          </cell>
        </row>
        <row r="145">
          <cell r="A145" t="str">
            <v>C0010911</v>
          </cell>
          <cell r="B145" t="str">
            <v>Terminadora de asfalto (Finisher), potencia 130 HP, peso 15 ton.</v>
          </cell>
          <cell r="C145" t="str">
            <v>h</v>
          </cell>
          <cell r="D145">
            <v>67575</v>
          </cell>
        </row>
        <row r="146">
          <cell r="A146" t="str">
            <v>C0010910</v>
          </cell>
          <cell r="B146" t="str">
            <v xml:space="preserve">Terminadora de asfalto (Finisher), potencia en el volante 174 HP, R=20M3/H, velocidad de desplazamiento 114 m/min
</v>
          </cell>
          <cell r="C146" t="str">
            <v>h</v>
          </cell>
          <cell r="D146">
            <v>292314</v>
          </cell>
        </row>
        <row r="147">
          <cell r="A147" t="str">
            <v>C0010920</v>
          </cell>
          <cell r="B147" t="str">
            <v>Vehículo delineador</v>
          </cell>
          <cell r="C147" t="str">
            <v>h</v>
          </cell>
          <cell r="D147">
            <v>144227</v>
          </cell>
        </row>
        <row r="148">
          <cell r="A148" t="str">
            <v>C0010921</v>
          </cell>
          <cell r="B148" t="str">
            <v>Vehículo delineador R=1500 M/H</v>
          </cell>
          <cell r="C148" t="str">
            <v>h</v>
          </cell>
          <cell r="D148">
            <v>148654</v>
          </cell>
        </row>
        <row r="149">
          <cell r="A149" t="str">
            <v>C0010930</v>
          </cell>
          <cell r="B149" t="str">
            <v xml:space="preserve">Vibrador de concreto (incluye operario)
</v>
          </cell>
          <cell r="C149" t="str">
            <v>h</v>
          </cell>
          <cell r="D149">
            <v>10070</v>
          </cell>
        </row>
        <row r="150">
          <cell r="A150" t="str">
            <v>C0010922</v>
          </cell>
          <cell r="B150" t="str">
            <v>Vibrador de concreto, Motor de 3 hp a 18.000 rpm Mangueras de 4 mt</v>
          </cell>
          <cell r="C150" t="str">
            <v>h</v>
          </cell>
          <cell r="D150">
            <v>8136</v>
          </cell>
        </row>
        <row r="151">
          <cell r="A151" t="str">
            <v>C0010180</v>
          </cell>
          <cell r="B151" t="str">
            <v>Vibrocompactador, tipo benitìn, de peso 700 kg a 1.5 toneladas</v>
          </cell>
          <cell r="C151" t="str">
            <v>h</v>
          </cell>
          <cell r="D151">
            <v>69960</v>
          </cell>
        </row>
        <row r="152">
          <cell r="A152" t="str">
            <v>C0010940</v>
          </cell>
          <cell r="B152" t="str">
            <v xml:space="preserve">Vibrocompatador Dynapac (10 ton)
</v>
          </cell>
          <cell r="C152" t="str">
            <v>h</v>
          </cell>
          <cell r="D152">
            <v>147340</v>
          </cell>
        </row>
        <row r="153">
          <cell r="A153" t="str">
            <v>C0010950</v>
          </cell>
          <cell r="B153" t="str">
            <v xml:space="preserve">Vibrocompatador Dynapac C15
</v>
          </cell>
          <cell r="C153" t="str">
            <v>h</v>
          </cell>
          <cell r="D153">
            <v>201400</v>
          </cell>
        </row>
        <row r="154">
          <cell r="A154" t="str">
            <v>C0010923</v>
          </cell>
          <cell r="B154" t="str">
            <v xml:space="preserve">Vibrocompatador, potencia 153 HP, peso 10 Ton. </v>
          </cell>
          <cell r="C154" t="str">
            <v>h</v>
          </cell>
          <cell r="D154">
            <v>147340</v>
          </cell>
        </row>
        <row r="155">
          <cell r="A155" t="str">
            <v>C0010960</v>
          </cell>
          <cell r="B155" t="str">
            <v>Volqueta 6 m3</v>
          </cell>
          <cell r="C155" t="str">
            <v>h</v>
          </cell>
          <cell r="D155">
            <v>59360</v>
          </cell>
        </row>
      </sheetData>
      <sheetData sheetId="2">
        <row r="5">
          <cell r="A5" t="str">
            <v>A0100130</v>
          </cell>
          <cell r="B5" t="str">
            <v>Armador</v>
          </cell>
          <cell r="C5">
            <v>908526</v>
          </cell>
          <cell r="D5">
            <v>0.85</v>
          </cell>
          <cell r="E5">
            <v>1680773.1</v>
          </cell>
          <cell r="F5">
            <v>3785.5250000000001</v>
          </cell>
          <cell r="G5">
            <v>30284.2</v>
          </cell>
          <cell r="H5">
            <v>56025.770000000004</v>
          </cell>
        </row>
        <row r="6">
          <cell r="A6" t="str">
            <v>A0100150</v>
          </cell>
          <cell r="B6" t="str">
            <v>Ayudante</v>
          </cell>
          <cell r="C6">
            <v>908526</v>
          </cell>
          <cell r="D6">
            <v>0.85</v>
          </cell>
          <cell r="E6">
            <v>1680773.1</v>
          </cell>
          <cell r="F6">
            <v>3785.5250000000001</v>
          </cell>
          <cell r="G6">
            <v>30284.2</v>
          </cell>
          <cell r="H6">
            <v>56025.770000000004</v>
          </cell>
        </row>
        <row r="7">
          <cell r="A7" t="str">
            <v>A0010010</v>
          </cell>
          <cell r="B7" t="str">
            <v>Cadenero</v>
          </cell>
          <cell r="C7">
            <v>908526</v>
          </cell>
          <cell r="D7">
            <v>0.85</v>
          </cell>
          <cell r="E7">
            <v>1680773.1</v>
          </cell>
          <cell r="F7">
            <v>3785.5250000000001</v>
          </cell>
          <cell r="G7">
            <v>30284.2</v>
          </cell>
          <cell r="H7">
            <v>56025.770000000004</v>
          </cell>
        </row>
        <row r="8">
          <cell r="A8" t="str">
            <v>A0100181</v>
          </cell>
          <cell r="B8" t="str">
            <v>Calculista</v>
          </cell>
          <cell r="C8">
            <v>4541335.05</v>
          </cell>
          <cell r="D8">
            <v>0.85</v>
          </cell>
          <cell r="E8">
            <v>8401469.8424999993</v>
          </cell>
          <cell r="F8">
            <v>18922.229374999999</v>
          </cell>
          <cell r="G8">
            <v>151377.83499999999</v>
          </cell>
          <cell r="H8">
            <v>280048.99474999995</v>
          </cell>
        </row>
        <row r="9">
          <cell r="A9" t="str">
            <v>A0100140</v>
          </cell>
          <cell r="B9" t="str">
            <v>Cortador</v>
          </cell>
          <cell r="C9">
            <v>1135361.8500000001</v>
          </cell>
          <cell r="D9">
            <v>0.85</v>
          </cell>
          <cell r="E9">
            <v>2100419.4225000003</v>
          </cell>
          <cell r="F9">
            <v>4730.6743750000005</v>
          </cell>
          <cell r="G9">
            <v>37845.395000000004</v>
          </cell>
          <cell r="H9">
            <v>70013.980750000017</v>
          </cell>
        </row>
        <row r="10">
          <cell r="A10" t="str">
            <v>A0100010</v>
          </cell>
          <cell r="B10" t="str">
            <v>Cuadrilla de desmontaje (10 personas)</v>
          </cell>
          <cell r="C10">
            <v>8325875.25</v>
          </cell>
          <cell r="D10">
            <v>0.85</v>
          </cell>
          <cell r="E10">
            <v>15402869.212499999</v>
          </cell>
          <cell r="F10">
            <v>34691.146874999999</v>
          </cell>
          <cell r="G10">
            <v>277529.17499999999</v>
          </cell>
          <cell r="H10">
            <v>513428.97374999995</v>
          </cell>
        </row>
        <row r="11">
          <cell r="A11" t="str">
            <v>A0100180</v>
          </cell>
          <cell r="B11" t="str">
            <v>Cuadrilla de fabricación</v>
          </cell>
          <cell r="C11">
            <v>4541335.05</v>
          </cell>
          <cell r="D11">
            <v>0.85</v>
          </cell>
          <cell r="E11">
            <v>8401469.8424999993</v>
          </cell>
          <cell r="F11">
            <v>18922.229374999999</v>
          </cell>
          <cell r="G11">
            <v>151377.83499999999</v>
          </cell>
          <cell r="H11">
            <v>280048.99474999995</v>
          </cell>
        </row>
        <row r="12">
          <cell r="B12" t="str">
            <v>Cuadrilla A Oficial y (1) Obreros.</v>
          </cell>
          <cell r="C12">
            <v>1800000</v>
          </cell>
          <cell r="D12">
            <v>0.85</v>
          </cell>
          <cell r="E12">
            <v>3330000</v>
          </cell>
          <cell r="F12">
            <v>7500</v>
          </cell>
          <cell r="G12">
            <v>60000</v>
          </cell>
          <cell r="H12">
            <v>111000</v>
          </cell>
        </row>
        <row r="13">
          <cell r="B13" t="str">
            <v>Cuadrilla de Un Oficial y (2) Obreros.</v>
          </cell>
          <cell r="C13">
            <v>3617052</v>
          </cell>
          <cell r="D13">
            <v>0.85</v>
          </cell>
          <cell r="E13">
            <v>6691546.1999999993</v>
          </cell>
          <cell r="F13">
            <v>15071.05</v>
          </cell>
          <cell r="G13">
            <v>120568.4</v>
          </cell>
          <cell r="H13">
            <v>223051.53999999998</v>
          </cell>
        </row>
        <row r="14">
          <cell r="A14" t="str">
            <v>A0041006</v>
          </cell>
          <cell r="B14" t="str">
            <v>Cuadrilla de un oficial y (4) Obreros.</v>
          </cell>
          <cell r="C14">
            <v>5434104</v>
          </cell>
          <cell r="D14">
            <v>0.85</v>
          </cell>
          <cell r="E14">
            <v>10053092.399999999</v>
          </cell>
          <cell r="F14">
            <v>22642.1</v>
          </cell>
          <cell r="G14">
            <v>181136.8</v>
          </cell>
          <cell r="H14">
            <v>335103.07999999996</v>
          </cell>
        </row>
        <row r="15">
          <cell r="A15" t="str">
            <v>A0100170</v>
          </cell>
          <cell r="B15" t="str">
            <v>Dibujante</v>
          </cell>
          <cell r="C15">
            <v>1600000</v>
          </cell>
          <cell r="D15">
            <v>0.85</v>
          </cell>
          <cell r="E15">
            <v>2960000</v>
          </cell>
          <cell r="F15">
            <v>6666.666666666667</v>
          </cell>
          <cell r="G15">
            <v>53333.333333333336</v>
          </cell>
          <cell r="H15">
            <v>98666.666666666672</v>
          </cell>
        </row>
        <row r="16">
          <cell r="A16" t="str">
            <v>A0100182</v>
          </cell>
          <cell r="B16" t="str">
            <v>Dibujante 2</v>
          </cell>
          <cell r="C16">
            <v>1400000</v>
          </cell>
          <cell r="D16">
            <v>0.85</v>
          </cell>
          <cell r="E16">
            <v>2590000</v>
          </cell>
          <cell r="F16">
            <v>5833.333333333333</v>
          </cell>
          <cell r="G16">
            <v>46666.666666666664</v>
          </cell>
          <cell r="H16">
            <v>86333.333333333328</v>
          </cell>
        </row>
        <row r="17">
          <cell r="A17" t="str">
            <v>A0100120</v>
          </cell>
          <cell r="B17" t="str">
            <v>Estudios, análisis e informes</v>
          </cell>
          <cell r="C17">
            <v>30275870.100000001</v>
          </cell>
          <cell r="D17">
            <v>0.85</v>
          </cell>
          <cell r="E17">
            <v>56010359.685000002</v>
          </cell>
          <cell r="F17">
            <v>126149.45875000001</v>
          </cell>
          <cell r="G17">
            <v>1009195.67</v>
          </cell>
          <cell r="H17">
            <v>1867011.9895000001</v>
          </cell>
        </row>
        <row r="18">
          <cell r="A18" t="str">
            <v>A0100070</v>
          </cell>
          <cell r="B18" t="str">
            <v>Ingeniero de montaje y prueba</v>
          </cell>
          <cell r="C18">
            <v>6894696.9000000004</v>
          </cell>
          <cell r="D18">
            <v>0.85</v>
          </cell>
          <cell r="E18">
            <v>12755189.265000001</v>
          </cell>
          <cell r="F18">
            <v>28727.903750000001</v>
          </cell>
          <cell r="G18">
            <v>229823.23</v>
          </cell>
          <cell r="H18">
            <v>425172.9755</v>
          </cell>
        </row>
        <row r="19">
          <cell r="A19" t="str">
            <v>A0100069</v>
          </cell>
          <cell r="B19" t="str">
            <v>Ingeniero de Montaje y Prueba Pilote (1)</v>
          </cell>
          <cell r="C19">
            <v>6771535.0500000007</v>
          </cell>
          <cell r="D19">
            <v>0.85</v>
          </cell>
          <cell r="E19">
            <v>12527339.842500001</v>
          </cell>
          <cell r="F19">
            <v>28214.729375000003</v>
          </cell>
          <cell r="G19">
            <v>225717.83500000002</v>
          </cell>
          <cell r="H19">
            <v>417577.99475000001</v>
          </cell>
        </row>
        <row r="20">
          <cell r="A20" t="str">
            <v>A0100082</v>
          </cell>
          <cell r="B20" t="str">
            <v>Ingeniero Especialista prueba de  integridad</v>
          </cell>
          <cell r="C20">
            <v>7725729.9000000004</v>
          </cell>
          <cell r="D20">
            <v>0.85</v>
          </cell>
          <cell r="E20">
            <v>14292600.315000001</v>
          </cell>
          <cell r="F20">
            <v>32190.541250000002</v>
          </cell>
          <cell r="G20">
            <v>257524.33000000002</v>
          </cell>
          <cell r="H20">
            <v>476420.01050000003</v>
          </cell>
        </row>
        <row r="21">
          <cell r="A21" t="str">
            <v>A0100071</v>
          </cell>
          <cell r="B21" t="str">
            <v xml:space="preserve">Ingeniero Geotecnista </v>
          </cell>
          <cell r="C21">
            <v>8587638.1500000004</v>
          </cell>
          <cell r="D21">
            <v>0.85</v>
          </cell>
          <cell r="E21">
            <v>15887130.577500001</v>
          </cell>
          <cell r="F21">
            <v>35781.825625000005</v>
          </cell>
          <cell r="G21">
            <v>286254.60500000004</v>
          </cell>
          <cell r="H21">
            <v>529571.01925000001</v>
          </cell>
        </row>
        <row r="22">
          <cell r="A22" t="str">
            <v>A0100020</v>
          </cell>
          <cell r="B22" t="str">
            <v>Ingeniero supervisor</v>
          </cell>
          <cell r="C22">
            <v>6648486.6000000006</v>
          </cell>
          <cell r="D22">
            <v>0.85</v>
          </cell>
          <cell r="E22">
            <v>12299700.210000001</v>
          </cell>
          <cell r="F22">
            <v>27702.027500000004</v>
          </cell>
          <cell r="G22">
            <v>221616.22000000003</v>
          </cell>
          <cell r="H22">
            <v>409990.00700000004</v>
          </cell>
        </row>
        <row r="23">
          <cell r="A23" t="str">
            <v>A0100080</v>
          </cell>
          <cell r="B23" t="str">
            <v>Ingeniero supervisor y director de prueba</v>
          </cell>
          <cell r="C23">
            <v>7910416.5</v>
          </cell>
          <cell r="D23">
            <v>0.85</v>
          </cell>
          <cell r="E23">
            <v>14634270.524999999</v>
          </cell>
          <cell r="F23">
            <v>32960.068749999999</v>
          </cell>
          <cell r="G23">
            <v>263680.55</v>
          </cell>
          <cell r="H23">
            <v>487809.01749999996</v>
          </cell>
        </row>
        <row r="24">
          <cell r="A24" t="str">
            <v>A0100081</v>
          </cell>
          <cell r="B24" t="str">
            <v>Ingeniero Supervisor y Director de Prueba Pilote</v>
          </cell>
          <cell r="C24">
            <v>8187503.1000000006</v>
          </cell>
          <cell r="D24">
            <v>0.85</v>
          </cell>
          <cell r="E24">
            <v>15146880.735000001</v>
          </cell>
          <cell r="F24">
            <v>34114.596250000002</v>
          </cell>
          <cell r="G24">
            <v>272916.77</v>
          </cell>
          <cell r="H24">
            <v>504896.02450000006</v>
          </cell>
        </row>
        <row r="25">
          <cell r="A25" t="str">
            <v>A0100160</v>
          </cell>
          <cell r="B25" t="str">
            <v>Inspector</v>
          </cell>
          <cell r="C25">
            <v>2062200</v>
          </cell>
          <cell r="D25">
            <v>0.85</v>
          </cell>
          <cell r="E25">
            <v>3815070</v>
          </cell>
          <cell r="F25">
            <v>8592.5</v>
          </cell>
          <cell r="G25">
            <v>68740</v>
          </cell>
          <cell r="H25">
            <v>127169</v>
          </cell>
        </row>
        <row r="26">
          <cell r="A26" t="str">
            <v>A0020010</v>
          </cell>
          <cell r="B26" t="str">
            <v>Inspector de fabricación y montaje</v>
          </cell>
          <cell r="C26">
            <v>2308524.75</v>
          </cell>
          <cell r="D26">
            <v>0.85</v>
          </cell>
          <cell r="E26">
            <v>4270770.7874999996</v>
          </cell>
          <cell r="F26">
            <v>9618.8531249999996</v>
          </cell>
          <cell r="G26">
            <v>76950.824999999997</v>
          </cell>
          <cell r="H26">
            <v>142359.02625</v>
          </cell>
        </row>
        <row r="27">
          <cell r="A27" t="str">
            <v>A0041008</v>
          </cell>
          <cell r="B27" t="str">
            <v>1 Oficial y 1 Obrero.</v>
          </cell>
          <cell r="C27">
            <v>2270724.75</v>
          </cell>
          <cell r="D27">
            <v>0.85</v>
          </cell>
          <cell r="E27">
            <v>4200840.7874999996</v>
          </cell>
          <cell r="F27">
            <v>9461.3531249999996</v>
          </cell>
          <cell r="G27">
            <v>75690.824999999997</v>
          </cell>
          <cell r="H27">
            <v>140028.02625</v>
          </cell>
        </row>
        <row r="28">
          <cell r="A28" t="str">
            <v>A0100030</v>
          </cell>
          <cell r="B28" t="str">
            <v>Maestro</v>
          </cell>
          <cell r="C28">
            <v>9216931.5</v>
          </cell>
          <cell r="D28">
            <v>0.85</v>
          </cell>
          <cell r="E28">
            <v>17051323.274999999</v>
          </cell>
          <cell r="F28">
            <v>38403.881249999999</v>
          </cell>
          <cell r="G28">
            <v>307231.05</v>
          </cell>
          <cell r="H28">
            <v>568377.4425</v>
          </cell>
        </row>
        <row r="29">
          <cell r="A29" t="str">
            <v>A0030100</v>
          </cell>
          <cell r="B29" t="str">
            <v>Obrero (10)</v>
          </cell>
          <cell r="C29">
            <v>9085260</v>
          </cell>
          <cell r="D29">
            <v>0.85</v>
          </cell>
          <cell r="E29">
            <v>16807731</v>
          </cell>
          <cell r="F29">
            <v>37855.25</v>
          </cell>
          <cell r="G29">
            <v>302842</v>
          </cell>
          <cell r="H29">
            <v>560257.69999999995</v>
          </cell>
        </row>
        <row r="30">
          <cell r="A30" t="str">
            <v>A0030020</v>
          </cell>
          <cell r="B30" t="str">
            <v>Obrero (2)</v>
          </cell>
          <cell r="C30">
            <v>1817052</v>
          </cell>
          <cell r="D30">
            <v>0.85</v>
          </cell>
          <cell r="E30">
            <v>3361546.2</v>
          </cell>
          <cell r="F30">
            <v>7571.05</v>
          </cell>
          <cell r="G30">
            <v>60568.4</v>
          </cell>
          <cell r="H30">
            <v>112051.54000000001</v>
          </cell>
        </row>
        <row r="31">
          <cell r="A31" t="str">
            <v>A0030030</v>
          </cell>
          <cell r="B31" t="str">
            <v>Obrero (3)</v>
          </cell>
          <cell r="C31">
            <v>2725578</v>
          </cell>
          <cell r="D31">
            <v>0.85</v>
          </cell>
          <cell r="E31">
            <v>5042319.3</v>
          </cell>
          <cell r="F31">
            <v>11356.575000000001</v>
          </cell>
          <cell r="G31">
            <v>90852.6</v>
          </cell>
          <cell r="H31">
            <v>168077.31</v>
          </cell>
        </row>
        <row r="32">
          <cell r="A32" t="str">
            <v>A0030040</v>
          </cell>
          <cell r="B32" t="str">
            <v>Obrero (4)</v>
          </cell>
          <cell r="C32">
            <v>3634104</v>
          </cell>
          <cell r="D32">
            <v>0.85</v>
          </cell>
          <cell r="E32">
            <v>6723092.4000000004</v>
          </cell>
          <cell r="F32">
            <v>15142.1</v>
          </cell>
          <cell r="G32">
            <v>121136.8</v>
          </cell>
          <cell r="H32">
            <v>224103.08000000002</v>
          </cell>
        </row>
        <row r="33">
          <cell r="A33" t="str">
            <v>A0030050</v>
          </cell>
          <cell r="B33" t="str">
            <v>Obrero (5)</v>
          </cell>
          <cell r="C33">
            <v>4542630</v>
          </cell>
          <cell r="D33">
            <v>0.85</v>
          </cell>
          <cell r="E33">
            <v>8403865.5</v>
          </cell>
          <cell r="F33">
            <v>18927.625</v>
          </cell>
          <cell r="G33">
            <v>151421</v>
          </cell>
          <cell r="H33">
            <v>280128.84999999998</v>
          </cell>
        </row>
        <row r="34">
          <cell r="A34" t="str">
            <v>A0030060</v>
          </cell>
          <cell r="B34" t="str">
            <v>Obrero (6)</v>
          </cell>
          <cell r="C34">
            <v>5451156</v>
          </cell>
          <cell r="D34">
            <v>0.85</v>
          </cell>
          <cell r="E34">
            <v>10084638.6</v>
          </cell>
          <cell r="F34">
            <v>22713.15</v>
          </cell>
          <cell r="G34">
            <v>181705.2</v>
          </cell>
          <cell r="H34">
            <v>336154.62</v>
          </cell>
        </row>
        <row r="35">
          <cell r="A35" t="str">
            <v>A0030070</v>
          </cell>
          <cell r="B35" t="str">
            <v>Obrero (7)</v>
          </cell>
          <cell r="C35">
            <v>6359682</v>
          </cell>
          <cell r="D35">
            <v>0.85</v>
          </cell>
          <cell r="E35">
            <v>11765411.699999999</v>
          </cell>
          <cell r="F35">
            <v>26498.674999999999</v>
          </cell>
          <cell r="G35">
            <v>211989.4</v>
          </cell>
          <cell r="H35">
            <v>392180.38999999996</v>
          </cell>
        </row>
        <row r="36">
          <cell r="A36" t="str">
            <v>A0030080</v>
          </cell>
          <cell r="B36" t="str">
            <v>Obrero (8)</v>
          </cell>
          <cell r="C36">
            <v>7268208</v>
          </cell>
          <cell r="D36">
            <v>0.85</v>
          </cell>
          <cell r="E36">
            <v>13446184.800000001</v>
          </cell>
          <cell r="F36">
            <v>30284.2</v>
          </cell>
          <cell r="G36">
            <v>242273.6</v>
          </cell>
          <cell r="H36">
            <v>448206.16000000003</v>
          </cell>
        </row>
        <row r="37">
          <cell r="A37" t="str">
            <v>A0030090</v>
          </cell>
          <cell r="B37" t="str">
            <v>Obrero (9)</v>
          </cell>
          <cell r="C37">
            <v>8176734</v>
          </cell>
          <cell r="D37">
            <v>0.85</v>
          </cell>
          <cell r="E37">
            <v>15126957.899999999</v>
          </cell>
          <cell r="F37">
            <v>34069.724999999999</v>
          </cell>
          <cell r="G37">
            <v>272557.8</v>
          </cell>
          <cell r="H37">
            <v>504231.92999999993</v>
          </cell>
        </row>
        <row r="38">
          <cell r="A38" t="str">
            <v>A0100060</v>
          </cell>
          <cell r="B38" t="str">
            <v>Obrero (prueba de carga)</v>
          </cell>
          <cell r="C38">
            <v>1665129.9000000001</v>
          </cell>
          <cell r="D38">
            <v>0.85</v>
          </cell>
          <cell r="E38">
            <v>3080490.3150000004</v>
          </cell>
          <cell r="F38">
            <v>6938.0412500000002</v>
          </cell>
          <cell r="G38">
            <v>55504.33</v>
          </cell>
          <cell r="H38">
            <v>102683.01050000002</v>
          </cell>
        </row>
        <row r="39">
          <cell r="A39" t="str">
            <v>A0030120</v>
          </cell>
          <cell r="B39" t="str">
            <v>Obreros de incado (2)</v>
          </cell>
          <cell r="C39">
            <v>1665129.9000000001</v>
          </cell>
          <cell r="D39">
            <v>0.85</v>
          </cell>
          <cell r="E39">
            <v>3080490.3150000004</v>
          </cell>
          <cell r="F39">
            <v>6938.0412500000002</v>
          </cell>
          <cell r="G39">
            <v>55504.33</v>
          </cell>
          <cell r="H39">
            <v>102683.01050000002</v>
          </cell>
        </row>
        <row r="40">
          <cell r="A40" t="str">
            <v>A0030110</v>
          </cell>
          <cell r="B40" t="str">
            <v>Obreros de izado (2)</v>
          </cell>
          <cell r="C40">
            <v>1913310</v>
          </cell>
          <cell r="D40">
            <v>0.85</v>
          </cell>
          <cell r="E40">
            <v>3539623.5</v>
          </cell>
          <cell r="F40">
            <v>7972.125</v>
          </cell>
          <cell r="G40">
            <v>63777</v>
          </cell>
          <cell r="H40">
            <v>117987.45</v>
          </cell>
        </row>
        <row r="41">
          <cell r="A41" t="str">
            <v>A0040010</v>
          </cell>
          <cell r="B41" t="str">
            <v>Oficial</v>
          </cell>
          <cell r="C41">
            <v>1800000</v>
          </cell>
          <cell r="D41">
            <v>0.85</v>
          </cell>
          <cell r="E41">
            <v>3330000</v>
          </cell>
          <cell r="F41">
            <v>7500</v>
          </cell>
          <cell r="G41">
            <v>60000</v>
          </cell>
          <cell r="H41">
            <v>111000</v>
          </cell>
        </row>
        <row r="42">
          <cell r="A42" t="str">
            <v>A0041002</v>
          </cell>
          <cell r="B42" t="str">
            <v xml:space="preserve">Oficial  Obrero (3) Cuadrilla de un oficial y 3 Obreros. </v>
          </cell>
          <cell r="C42">
            <v>4525578</v>
          </cell>
          <cell r="D42">
            <v>0.85</v>
          </cell>
          <cell r="E42">
            <v>8372319.2999999998</v>
          </cell>
          <cell r="F42">
            <v>18856.575000000001</v>
          </cell>
          <cell r="G42">
            <v>150852.6</v>
          </cell>
          <cell r="H42">
            <v>279077.31</v>
          </cell>
        </row>
        <row r="43">
          <cell r="A43" t="str">
            <v>A0040020</v>
          </cell>
          <cell r="B43" t="str">
            <v>Oficial (2)</v>
          </cell>
          <cell r="C43">
            <v>3600000</v>
          </cell>
          <cell r="D43">
            <v>0.85</v>
          </cell>
          <cell r="E43">
            <v>6660000</v>
          </cell>
          <cell r="F43">
            <v>15000</v>
          </cell>
          <cell r="G43">
            <v>120000</v>
          </cell>
          <cell r="H43">
            <v>222000</v>
          </cell>
        </row>
        <row r="44">
          <cell r="A44" t="str">
            <v>A0040030</v>
          </cell>
          <cell r="B44" t="str">
            <v>Oficial (3)</v>
          </cell>
          <cell r="C44">
            <v>5400000</v>
          </cell>
          <cell r="D44">
            <v>0.85</v>
          </cell>
          <cell r="E44">
            <v>9990000</v>
          </cell>
          <cell r="F44">
            <v>22500</v>
          </cell>
          <cell r="G44">
            <v>180000</v>
          </cell>
          <cell r="H44">
            <v>333000</v>
          </cell>
        </row>
        <row r="45">
          <cell r="A45" t="str">
            <v>A0100050</v>
          </cell>
          <cell r="B45" t="str">
            <v>Oficial + 3 Ayudantes (armado e inyección de anclajes)</v>
          </cell>
          <cell r="C45">
            <v>4525578</v>
          </cell>
          <cell r="D45">
            <v>0.85</v>
          </cell>
          <cell r="E45">
            <v>8372319.2999999998</v>
          </cell>
          <cell r="F45">
            <v>18856.575000000001</v>
          </cell>
          <cell r="G45">
            <v>150852.6</v>
          </cell>
          <cell r="H45">
            <v>279077.31</v>
          </cell>
        </row>
        <row r="46">
          <cell r="A46" t="str">
            <v>A0041000</v>
          </cell>
          <cell r="B46" t="str">
            <v>Oficial experto en desmontaje</v>
          </cell>
          <cell r="C46">
            <v>2000000</v>
          </cell>
          <cell r="D46">
            <v>0.85</v>
          </cell>
          <cell r="E46">
            <v>3700000</v>
          </cell>
          <cell r="F46">
            <v>8333.3333333333339</v>
          </cell>
          <cell r="G46">
            <v>66666.666666666672</v>
          </cell>
          <cell r="H46">
            <v>123333.33333333333</v>
          </cell>
        </row>
        <row r="47">
          <cell r="A47" t="str">
            <v>A0041001</v>
          </cell>
          <cell r="B47" t="str">
            <v>Oficial experto en explosivos</v>
          </cell>
          <cell r="C47">
            <v>2500000</v>
          </cell>
          <cell r="D47">
            <v>0.85</v>
          </cell>
          <cell r="E47">
            <v>4625000</v>
          </cell>
          <cell r="F47">
            <v>10416.666666666666</v>
          </cell>
          <cell r="G47">
            <v>83333.333333333328</v>
          </cell>
          <cell r="H47">
            <v>154166.66666666666</v>
          </cell>
        </row>
        <row r="48">
          <cell r="A48" t="str">
            <v>A0100092</v>
          </cell>
          <cell r="B48" t="str">
            <v>Operador prueba de integridad</v>
          </cell>
          <cell r="C48">
            <v>1100000</v>
          </cell>
          <cell r="D48">
            <v>0.85</v>
          </cell>
          <cell r="E48">
            <v>2035000</v>
          </cell>
          <cell r="F48">
            <v>4583.333333333333</v>
          </cell>
          <cell r="G48">
            <v>36666.666666666664</v>
          </cell>
          <cell r="H48">
            <v>67833.333333333328</v>
          </cell>
        </row>
        <row r="49">
          <cell r="A49" t="str">
            <v>A0050010</v>
          </cell>
          <cell r="B49" t="str">
            <v>Paletero</v>
          </cell>
          <cell r="C49">
            <v>908526</v>
          </cell>
          <cell r="D49">
            <v>0.85</v>
          </cell>
          <cell r="E49">
            <v>1680773.1</v>
          </cell>
          <cell r="F49">
            <v>3785.5250000000001</v>
          </cell>
          <cell r="G49">
            <v>30284.2</v>
          </cell>
          <cell r="H49">
            <v>56025.770000000004</v>
          </cell>
        </row>
        <row r="50">
          <cell r="A50" t="str">
            <v>A0050020</v>
          </cell>
          <cell r="B50" t="str">
            <v>Paletero (2)</v>
          </cell>
          <cell r="C50">
            <v>1817052</v>
          </cell>
          <cell r="D50">
            <v>0.85</v>
          </cell>
          <cell r="E50">
            <v>3361546.2</v>
          </cell>
          <cell r="F50">
            <v>7571.05</v>
          </cell>
          <cell r="G50">
            <v>60568.4</v>
          </cell>
          <cell r="H50">
            <v>112051.54000000001</v>
          </cell>
        </row>
        <row r="51">
          <cell r="A51" t="str">
            <v>A0060010</v>
          </cell>
          <cell r="B51" t="str">
            <v>Perforador</v>
          </cell>
          <cell r="C51">
            <v>2500000</v>
          </cell>
          <cell r="D51">
            <v>0.85</v>
          </cell>
          <cell r="E51">
            <v>4625000</v>
          </cell>
          <cell r="F51">
            <v>10416.666666666666</v>
          </cell>
          <cell r="G51">
            <v>83333.333333333328</v>
          </cell>
          <cell r="H51">
            <v>154166.66666666666</v>
          </cell>
        </row>
        <row r="52">
          <cell r="A52" t="str">
            <v>A0100040</v>
          </cell>
          <cell r="B52" t="str">
            <v>Perforador + Ayudante1 + Ayudante2</v>
          </cell>
          <cell r="C52">
            <v>4200000</v>
          </cell>
          <cell r="D52">
            <v>0.85</v>
          </cell>
          <cell r="E52">
            <v>7770000</v>
          </cell>
          <cell r="F52">
            <v>17500</v>
          </cell>
          <cell r="G52">
            <v>140000</v>
          </cell>
          <cell r="H52">
            <v>259000</v>
          </cell>
        </row>
        <row r="53">
          <cell r="A53" t="str">
            <v>A0040001</v>
          </cell>
          <cell r="B53" t="str">
            <v>Personal requerido para el diseño y fabricación de estructura metálica. (incluye un calista, un dibujante y la cuadrilla de Fabricación) De esta ultima no hay detalle de que personal la compone.</v>
          </cell>
          <cell r="C53">
            <v>3000000</v>
          </cell>
          <cell r="D53">
            <v>0.85</v>
          </cell>
          <cell r="E53">
            <v>5550000</v>
          </cell>
          <cell r="F53">
            <v>12500</v>
          </cell>
          <cell r="G53">
            <v>100000</v>
          </cell>
          <cell r="H53">
            <v>185000</v>
          </cell>
        </row>
        <row r="54">
          <cell r="A54" t="str">
            <v>A0070010</v>
          </cell>
          <cell r="B54" t="str">
            <v>Rastrillero</v>
          </cell>
          <cell r="C54">
            <v>908526</v>
          </cell>
          <cell r="D54">
            <v>0.85</v>
          </cell>
          <cell r="E54">
            <v>1680773.1</v>
          </cell>
          <cell r="F54">
            <v>3785.5250000000001</v>
          </cell>
          <cell r="G54">
            <v>30284.2</v>
          </cell>
          <cell r="H54">
            <v>56025.770000000004</v>
          </cell>
        </row>
        <row r="55">
          <cell r="A55" t="str">
            <v>A0070020</v>
          </cell>
          <cell r="B55" t="str">
            <v>Rastrilleros (2)</v>
          </cell>
          <cell r="C55">
            <v>1817052</v>
          </cell>
          <cell r="D55">
            <v>0.85</v>
          </cell>
          <cell r="E55">
            <v>3361546.2</v>
          </cell>
          <cell r="F55">
            <v>7571.05</v>
          </cell>
          <cell r="G55">
            <v>60568.4</v>
          </cell>
          <cell r="H55">
            <v>112051.54000000001</v>
          </cell>
        </row>
        <row r="56">
          <cell r="A56" t="str">
            <v>A0080010</v>
          </cell>
          <cell r="B56" t="str">
            <v>Soldador</v>
          </cell>
          <cell r="C56">
            <v>1513816.5</v>
          </cell>
          <cell r="D56">
            <v>0.85</v>
          </cell>
          <cell r="E56">
            <v>2800560.5249999999</v>
          </cell>
          <cell r="F56">
            <v>6307.5687500000004</v>
          </cell>
          <cell r="G56">
            <v>50460.55</v>
          </cell>
          <cell r="H56">
            <v>93352.017500000002</v>
          </cell>
        </row>
        <row r="57">
          <cell r="A57" t="str">
            <v>A0010083</v>
          </cell>
          <cell r="B57" t="str">
            <v>Soldador (2)</v>
          </cell>
          <cell r="C57">
            <v>3027631.95</v>
          </cell>
          <cell r="D57">
            <v>0.85</v>
          </cell>
          <cell r="E57">
            <v>5601119.1074999999</v>
          </cell>
          <cell r="F57">
            <v>12615.133125</v>
          </cell>
          <cell r="G57">
            <v>100921.065</v>
          </cell>
          <cell r="H57">
            <v>186703.97024999998</v>
          </cell>
        </row>
        <row r="58">
          <cell r="A58" t="str">
            <v>A0080012</v>
          </cell>
          <cell r="B58" t="str">
            <v>Soldador 1A</v>
          </cell>
          <cell r="C58">
            <v>1892270.1</v>
          </cell>
          <cell r="D58">
            <v>0.85</v>
          </cell>
          <cell r="E58">
            <v>3500699.6850000001</v>
          </cell>
          <cell r="F58">
            <v>7884.4587500000007</v>
          </cell>
          <cell r="G58">
            <v>63075.670000000006</v>
          </cell>
          <cell r="H58">
            <v>116689.9895</v>
          </cell>
        </row>
        <row r="59">
          <cell r="A59" t="str">
            <v>A0100090</v>
          </cell>
          <cell r="B59" t="str">
            <v>Soldador experto en montaje y pruebas</v>
          </cell>
          <cell r="C59">
            <v>2270724.75</v>
          </cell>
          <cell r="D59">
            <v>0.85</v>
          </cell>
          <cell r="E59">
            <v>4200840.7874999996</v>
          </cell>
          <cell r="F59">
            <v>9461.3531249999996</v>
          </cell>
          <cell r="G59">
            <v>75690.824999999997</v>
          </cell>
          <cell r="H59">
            <v>140028.02625</v>
          </cell>
        </row>
        <row r="60">
          <cell r="A60" t="str">
            <v>A0100091</v>
          </cell>
          <cell r="B60" t="str">
            <v>Soldador experto en montaje y pruebas</v>
          </cell>
          <cell r="C60">
            <v>2270724.75</v>
          </cell>
          <cell r="D60">
            <v>0.85</v>
          </cell>
          <cell r="E60">
            <v>4200840.7874999996</v>
          </cell>
          <cell r="F60">
            <v>9461.3531249999996</v>
          </cell>
          <cell r="G60">
            <v>75690.824999999997</v>
          </cell>
          <cell r="H60">
            <v>140028.02625</v>
          </cell>
        </row>
        <row r="61">
          <cell r="A61" t="str">
            <v>A0090010</v>
          </cell>
          <cell r="B61" t="str">
            <v>Topógrafo</v>
          </cell>
          <cell r="C61">
            <v>2500000</v>
          </cell>
          <cell r="D61">
            <v>0.85</v>
          </cell>
          <cell r="E61">
            <v>4625000</v>
          </cell>
          <cell r="F61">
            <v>10416.666666666666</v>
          </cell>
          <cell r="G61">
            <v>83333.333333333328</v>
          </cell>
          <cell r="H61">
            <v>154166.66666666666</v>
          </cell>
        </row>
        <row r="62">
          <cell r="A62" t="str">
            <v>A0030010</v>
          </cell>
          <cell r="B62" t="str">
            <v xml:space="preserve">Obrero </v>
          </cell>
          <cell r="C62">
            <v>908526</v>
          </cell>
          <cell r="D62">
            <v>0.85</v>
          </cell>
          <cell r="E62">
            <v>1680773.1</v>
          </cell>
          <cell r="F62">
            <v>3785.5250000000001</v>
          </cell>
          <cell r="G62">
            <v>30284.2</v>
          </cell>
          <cell r="H62">
            <v>56025.770000000004</v>
          </cell>
        </row>
        <row r="63">
          <cell r="A63" t="str">
            <v>A0100100</v>
          </cell>
          <cell r="B63" t="str">
            <v>Viáticos ingeniero y director</v>
          </cell>
          <cell r="C63">
            <v>7568968.0500000007</v>
          </cell>
          <cell r="D63">
            <v>0.85</v>
          </cell>
          <cell r="E63">
            <v>14002590.892500002</v>
          </cell>
          <cell r="F63">
            <v>31537.366875000003</v>
          </cell>
          <cell r="G63">
            <v>252298.93500000003</v>
          </cell>
          <cell r="H63">
            <v>466753.02975000005</v>
          </cell>
        </row>
        <row r="64">
          <cell r="A64" t="str">
            <v>A0100110</v>
          </cell>
          <cell r="B64" t="str">
            <v>Viáticos soldadores</v>
          </cell>
          <cell r="C64">
            <v>3784426.8000000003</v>
          </cell>
          <cell r="D64">
            <v>0.85</v>
          </cell>
          <cell r="E64">
            <v>7001189.5800000001</v>
          </cell>
          <cell r="F64">
            <v>15768.445000000002</v>
          </cell>
          <cell r="G64">
            <v>126147.56000000001</v>
          </cell>
          <cell r="H64">
            <v>233372.986</v>
          </cell>
        </row>
      </sheetData>
      <sheetData sheetId="3">
        <row r="8">
          <cell r="A8" t="str">
            <v>B0020001</v>
          </cell>
          <cell r="B8" t="str">
            <v xml:space="preserve">Acero A-36 para estructura metálica
</v>
          </cell>
          <cell r="C8" t="str">
            <v>kg</v>
          </cell>
          <cell r="D8">
            <v>4500</v>
          </cell>
        </row>
        <row r="9">
          <cell r="A9" t="str">
            <v>B0020004</v>
          </cell>
          <cell r="B9" t="str">
            <v>Acero A-37</v>
          </cell>
          <cell r="C9" t="str">
            <v>kg</v>
          </cell>
          <cell r="D9">
            <v>4500</v>
          </cell>
        </row>
        <row r="10">
          <cell r="A10" t="str">
            <v>B0020002</v>
          </cell>
          <cell r="B10" t="str">
            <v>Acero A-40</v>
          </cell>
          <cell r="C10" t="str">
            <v>kg</v>
          </cell>
          <cell r="D10">
            <v>4500</v>
          </cell>
        </row>
        <row r="11">
          <cell r="A11" t="str">
            <v>B0020003</v>
          </cell>
          <cell r="B11" t="str">
            <v>Acero PDR-60</v>
          </cell>
          <cell r="C11" t="str">
            <v>kg</v>
          </cell>
          <cell r="D11">
            <v>4500</v>
          </cell>
        </row>
        <row r="12">
          <cell r="A12" t="str">
            <v>B002001</v>
          </cell>
          <cell r="B12" t="str">
            <v>Acero suministrado y figurado PDR 60</v>
          </cell>
          <cell r="C12" t="str">
            <v>kg</v>
          </cell>
          <cell r="D12">
            <v>3095.2</v>
          </cell>
        </row>
        <row r="13">
          <cell r="A13" t="str">
            <v>B003003</v>
          </cell>
          <cell r="B13" t="str">
            <v>Aditivo Acelerante de Fraguado</v>
          </cell>
          <cell r="C13" t="str">
            <v>kg</v>
          </cell>
          <cell r="D13">
            <v>6534.05</v>
          </cell>
        </row>
        <row r="14">
          <cell r="A14" t="str">
            <v>B0030001</v>
          </cell>
          <cell r="B14" t="str">
            <v>Aditivo curador</v>
          </cell>
          <cell r="C14" t="str">
            <v>kg</v>
          </cell>
          <cell r="D14">
            <v>6534.05</v>
          </cell>
        </row>
        <row r="15">
          <cell r="A15" t="str">
            <v>B0043070</v>
          </cell>
          <cell r="B15" t="str">
            <v>Adoquín color 10X20X6</v>
          </cell>
          <cell r="C15" t="str">
            <v>u</v>
          </cell>
          <cell r="D15">
            <v>680.52</v>
          </cell>
        </row>
        <row r="16">
          <cell r="A16" t="str">
            <v>B0043080</v>
          </cell>
          <cell r="B16" t="str">
            <v>Adoquín e=8cm</v>
          </cell>
          <cell r="C16" t="str">
            <v>m2</v>
          </cell>
          <cell r="D16">
            <v>31800</v>
          </cell>
        </row>
        <row r="17">
          <cell r="A17" t="str">
            <v>B0043090</v>
          </cell>
          <cell r="B17" t="str">
            <v>Adoquín grama 10X20X6</v>
          </cell>
          <cell r="C17" t="str">
            <v>u</v>
          </cell>
          <cell r="D17">
            <v>728.75</v>
          </cell>
        </row>
        <row r="18">
          <cell r="A18" t="str">
            <v>B0043071</v>
          </cell>
          <cell r="B18" t="str">
            <v>Adoquín Gris E=10 Cm</v>
          </cell>
          <cell r="C18" t="str">
            <v>m2</v>
          </cell>
          <cell r="D18">
            <v>34980</v>
          </cell>
        </row>
        <row r="19">
          <cell r="A19" t="str">
            <v>B0063201</v>
          </cell>
          <cell r="B19" t="str">
            <v>Aglomerante Estabilizador</v>
          </cell>
          <cell r="C19" t="str">
            <v>lt</v>
          </cell>
          <cell r="D19">
            <v>6610.16</v>
          </cell>
        </row>
        <row r="20">
          <cell r="A20" t="str">
            <v>B0053100</v>
          </cell>
          <cell r="B20" t="str">
            <v>Agregado para concreto hidráulico</v>
          </cell>
          <cell r="C20" t="str">
            <v>m3</v>
          </cell>
          <cell r="D20">
            <v>78652</v>
          </cell>
        </row>
        <row r="21">
          <cell r="A21" t="str">
            <v>B0053110</v>
          </cell>
          <cell r="B21" t="str">
            <v xml:space="preserve">Agregado para tratamiento superf. Doble
</v>
          </cell>
          <cell r="C21" t="str">
            <v>m3</v>
          </cell>
          <cell r="D21">
            <v>79853.460000000006</v>
          </cell>
        </row>
        <row r="22">
          <cell r="A22" t="str">
            <v>B0053120</v>
          </cell>
          <cell r="B22" t="str">
            <v>Agregado para tratamiento superf. Simple</v>
          </cell>
          <cell r="C22" t="str">
            <v>m3</v>
          </cell>
          <cell r="D22">
            <v>79206</v>
          </cell>
        </row>
        <row r="23">
          <cell r="A23" t="str">
            <v>B0053112</v>
          </cell>
          <cell r="B23" t="str">
            <v xml:space="preserve">Agregado para tratamiento superficial doble (primer riego)
</v>
          </cell>
          <cell r="C23" t="str">
            <v>m3</v>
          </cell>
          <cell r="D23">
            <v>59782.19</v>
          </cell>
        </row>
        <row r="24">
          <cell r="A24" t="str">
            <v>B0053114</v>
          </cell>
          <cell r="B24" t="str">
            <v xml:space="preserve">Agregado para tratamiento superficial doble (segundo riego)
</v>
          </cell>
          <cell r="C24" t="str">
            <v>m3</v>
          </cell>
          <cell r="D24">
            <v>60753.38</v>
          </cell>
        </row>
        <row r="25">
          <cell r="A25" t="str">
            <v>B0053130</v>
          </cell>
          <cell r="B25" t="str">
            <v>Agregado petreo para mezclas asfálticas</v>
          </cell>
          <cell r="C25" t="str">
            <v>m3</v>
          </cell>
          <cell r="D25">
            <v>83252.399999999994</v>
          </cell>
        </row>
        <row r="26">
          <cell r="A26" t="str">
            <v>B0053191</v>
          </cell>
          <cell r="B26" t="str">
            <v>Agregado Petreo para Triturar (Crudo)</v>
          </cell>
          <cell r="C26" t="str">
            <v>m3</v>
          </cell>
          <cell r="D26">
            <v>61819.199999999997</v>
          </cell>
        </row>
        <row r="27">
          <cell r="A27" t="str">
            <v>B0053131</v>
          </cell>
          <cell r="B27" t="str">
            <v>Agregado Petreo para TSS</v>
          </cell>
          <cell r="C27" t="str">
            <v>m3</v>
          </cell>
          <cell r="D27">
            <v>52875.94</v>
          </cell>
        </row>
        <row r="28">
          <cell r="A28" t="str">
            <v>B0053160</v>
          </cell>
          <cell r="B28" t="str">
            <v>Agregado tipo LA 10 (lechadas)</v>
          </cell>
          <cell r="C28" t="str">
            <v>m3</v>
          </cell>
          <cell r="D28">
            <v>52875.94</v>
          </cell>
        </row>
        <row r="29">
          <cell r="A29" t="str">
            <v>B0053150</v>
          </cell>
          <cell r="B29" t="str">
            <v>Agregado tipo LA 13 (lechadas)</v>
          </cell>
          <cell r="C29" t="str">
            <v>m3</v>
          </cell>
          <cell r="D29">
            <v>58810.99</v>
          </cell>
        </row>
        <row r="30">
          <cell r="A30" t="str">
            <v>B0053180</v>
          </cell>
          <cell r="B30" t="str">
            <v>Agregado tipo LA 4 (lechadas)</v>
          </cell>
          <cell r="C30" t="str">
            <v>m3</v>
          </cell>
          <cell r="D30">
            <v>61940.39</v>
          </cell>
        </row>
        <row r="31">
          <cell r="A31" t="str">
            <v>B0053170</v>
          </cell>
          <cell r="B31" t="str">
            <v>Agregado tipo LA 5 (lechadas)</v>
          </cell>
          <cell r="C31" t="str">
            <v>m3</v>
          </cell>
          <cell r="D31">
            <v>65825.149999999994</v>
          </cell>
        </row>
        <row r="32">
          <cell r="A32" t="str">
            <v>B0053190</v>
          </cell>
          <cell r="B32" t="str">
            <v xml:space="preserve">Agregados seleccionados (tamaño máximo 1´´) (bandas sonoras reduce velocidad)
</v>
          </cell>
          <cell r="C32" t="str">
            <v>m3</v>
          </cell>
          <cell r="D32">
            <v>56501.72</v>
          </cell>
        </row>
        <row r="33">
          <cell r="A33" t="str">
            <v>B0063200</v>
          </cell>
          <cell r="B33" t="str">
            <v>Agua</v>
          </cell>
          <cell r="C33" t="str">
            <v>lt</v>
          </cell>
          <cell r="D33">
            <v>72.3</v>
          </cell>
        </row>
        <row r="34">
          <cell r="A34" t="str">
            <v>B0073210</v>
          </cell>
          <cell r="B34" t="str">
            <v>Alambre de púa calibre 12 (350 m)</v>
          </cell>
          <cell r="C34" t="str">
            <v>m</v>
          </cell>
          <cell r="D34">
            <v>309.04000000000002</v>
          </cell>
        </row>
        <row r="35">
          <cell r="A35" t="str">
            <v>B0073211</v>
          </cell>
          <cell r="B35" t="str">
            <v>Alambre Galvanizado Aleación Zn-5A1-Mm</v>
          </cell>
          <cell r="C35" t="str">
            <v>kg</v>
          </cell>
          <cell r="D35">
            <v>7229.98</v>
          </cell>
        </row>
        <row r="36">
          <cell r="A36" t="str">
            <v>B0073222</v>
          </cell>
          <cell r="B36" t="str">
            <v>Alambre Galvanizado Aleación Zn-5A1-Mm Y Pvc</v>
          </cell>
          <cell r="C36" t="str">
            <v>kg</v>
          </cell>
          <cell r="D36">
            <v>7229.98</v>
          </cell>
        </row>
        <row r="37">
          <cell r="A37" t="str">
            <v>B0073220</v>
          </cell>
          <cell r="B37" t="str">
            <v>Alambre galvanizado No. 12</v>
          </cell>
          <cell r="C37" t="str">
            <v>kg</v>
          </cell>
          <cell r="D37">
            <v>8199.1</v>
          </cell>
        </row>
        <row r="38">
          <cell r="A38" t="str">
            <v>B0073221</v>
          </cell>
          <cell r="B38" t="str">
            <v>Alambre Galvanizado Zinc Y Pvc</v>
          </cell>
          <cell r="C38" t="str">
            <v>kg</v>
          </cell>
          <cell r="D38">
            <v>8199.1</v>
          </cell>
        </row>
        <row r="39">
          <cell r="A39" t="str">
            <v>B026012</v>
          </cell>
          <cell r="B39" t="str">
            <v>Alambre Negro Para Amarre</v>
          </cell>
          <cell r="C39" t="str">
            <v>kg</v>
          </cell>
          <cell r="D39">
            <v>4770</v>
          </cell>
        </row>
        <row r="40">
          <cell r="A40" t="str">
            <v>B0073230</v>
          </cell>
          <cell r="B40" t="str">
            <v>Alambre negro para amarre calibre 18</v>
          </cell>
          <cell r="C40" t="str">
            <v>kg</v>
          </cell>
          <cell r="D40">
            <v>5395.5</v>
          </cell>
        </row>
        <row r="41">
          <cell r="A41" t="str">
            <v>B031001</v>
          </cell>
          <cell r="B41" t="str">
            <v xml:space="preserve">Almohadillas de neopreno dureza 60 (35cm*45cm*5cm con 2 laminas de 3mm)
</v>
          </cell>
          <cell r="C41" t="str">
            <v>u</v>
          </cell>
          <cell r="D41">
            <v>528759.4</v>
          </cell>
        </row>
        <row r="42">
          <cell r="A42" t="str">
            <v>B026011</v>
          </cell>
          <cell r="B42" t="str">
            <v>Amortiguadores (Para Defensas Metálicas), Incluye Tornillos</v>
          </cell>
          <cell r="C42" t="str">
            <v>u</v>
          </cell>
          <cell r="D42">
            <v>19551.7</v>
          </cell>
        </row>
        <row r="43">
          <cell r="A43" t="str">
            <v>B0113260</v>
          </cell>
          <cell r="B43" t="str">
            <v>Anclaje para fijación del manto</v>
          </cell>
          <cell r="C43" t="str">
            <v>u</v>
          </cell>
          <cell r="D43">
            <v>1055.3599999999999</v>
          </cell>
        </row>
        <row r="44">
          <cell r="A44" t="str">
            <v>B0013770</v>
          </cell>
          <cell r="B44" t="str">
            <v>Anclajes o Cuñas para el tensionamiento</v>
          </cell>
          <cell r="C44" t="str">
            <v>u</v>
          </cell>
          <cell r="D44">
            <v>13380.85</v>
          </cell>
        </row>
        <row r="45">
          <cell r="A45" t="str">
            <v>B0013270</v>
          </cell>
          <cell r="B45" t="str">
            <v>Anfo</v>
          </cell>
          <cell r="C45" t="str">
            <v>kg</v>
          </cell>
          <cell r="D45">
            <v>5956.64</v>
          </cell>
        </row>
        <row r="46">
          <cell r="A46" t="str">
            <v>B0013280</v>
          </cell>
          <cell r="B46" t="str">
            <v xml:space="preserve">Angulo de 1-1/2´´ x 1/4´´ (cerramiento en malla)
</v>
          </cell>
          <cell r="C46" t="str">
            <v>m</v>
          </cell>
          <cell r="D46">
            <v>19345</v>
          </cell>
        </row>
        <row r="47">
          <cell r="A47" t="str">
            <v>B0063290</v>
          </cell>
          <cell r="B47" t="str">
            <v>Antisol blanco (presentación 20 kg)</v>
          </cell>
          <cell r="C47" t="str">
            <v>kg</v>
          </cell>
          <cell r="D47">
            <v>6375.05</v>
          </cell>
        </row>
        <row r="48">
          <cell r="A48" t="str">
            <v>B0303300</v>
          </cell>
          <cell r="B48" t="str">
            <v>Árbol de 0.6 m (Protector)</v>
          </cell>
          <cell r="C48" t="str">
            <v>u</v>
          </cell>
          <cell r="D48">
            <v>2650</v>
          </cell>
        </row>
        <row r="49">
          <cell r="A49" t="str">
            <v>B0303310</v>
          </cell>
          <cell r="B49" t="str">
            <v>Árbol de 1.2 m (Paisajístico)</v>
          </cell>
          <cell r="C49" t="str">
            <v>u</v>
          </cell>
          <cell r="D49">
            <v>3180</v>
          </cell>
        </row>
        <row r="50">
          <cell r="A50" t="str">
            <v>B0093320</v>
          </cell>
          <cell r="B50" t="str">
            <v>Arena de sello (fina)</v>
          </cell>
          <cell r="C50" t="str">
            <v>m3</v>
          </cell>
          <cell r="D50">
            <v>40574.19</v>
          </cell>
        </row>
        <row r="51">
          <cell r="A51" t="str">
            <v>B0093330</v>
          </cell>
          <cell r="B51" t="str">
            <v>Arena de soporte (media)</v>
          </cell>
          <cell r="C51" t="str">
            <v>m3</v>
          </cell>
          <cell r="D51">
            <v>56532.98</v>
          </cell>
        </row>
        <row r="52">
          <cell r="A52" t="str">
            <v>B0093321</v>
          </cell>
          <cell r="B52" t="str">
            <v>Arena de Trituración</v>
          </cell>
          <cell r="C52" t="str">
            <v>m3</v>
          </cell>
          <cell r="D52">
            <v>56532.98</v>
          </cell>
        </row>
        <row r="53">
          <cell r="A53" t="str">
            <v>B009111</v>
          </cell>
          <cell r="B53" t="str">
            <v>Arena de trituración (sellos de arena-afalto)</v>
          </cell>
          <cell r="C53" t="str">
            <v>m3</v>
          </cell>
          <cell r="D53">
            <v>56532.98</v>
          </cell>
        </row>
        <row r="54">
          <cell r="A54" t="str">
            <v>B0093350</v>
          </cell>
          <cell r="B54" t="str">
            <v>Arena lavada</v>
          </cell>
          <cell r="C54" t="str">
            <v>m3</v>
          </cell>
          <cell r="D54">
            <v>59500</v>
          </cell>
        </row>
        <row r="55">
          <cell r="A55" t="str">
            <v>B0013281</v>
          </cell>
          <cell r="B55" t="str">
            <v>Armadura de Acero</v>
          </cell>
          <cell r="C55" t="str">
            <v>m</v>
          </cell>
          <cell r="D55">
            <v>5179.68</v>
          </cell>
        </row>
        <row r="56">
          <cell r="A56" t="str">
            <v>B0083360</v>
          </cell>
          <cell r="B56" t="str">
            <v>Asfalto AP 190 (BREA)</v>
          </cell>
          <cell r="C56" t="str">
            <v>kg</v>
          </cell>
          <cell r="D56">
            <v>3776.85</v>
          </cell>
        </row>
        <row r="57">
          <cell r="A57" t="str">
            <v>B008007</v>
          </cell>
          <cell r="B57" t="str">
            <v>Asfalto liquido</v>
          </cell>
          <cell r="C57" t="str">
            <v>lt</v>
          </cell>
          <cell r="D57">
            <v>2740.92</v>
          </cell>
        </row>
        <row r="58">
          <cell r="A58" t="str">
            <v>B008009</v>
          </cell>
          <cell r="B58" t="str">
            <v>Asfalto liquido RC 250</v>
          </cell>
          <cell r="C58" t="str">
            <v>gal</v>
          </cell>
          <cell r="D58">
            <v>17481.43</v>
          </cell>
        </row>
        <row r="59">
          <cell r="A59" t="str">
            <v>B0013380</v>
          </cell>
          <cell r="B59" t="str">
            <v>Barras de transferencia de carga (1'')</v>
          </cell>
          <cell r="C59" t="str">
            <v>kg</v>
          </cell>
          <cell r="D59">
            <v>5179.68</v>
          </cell>
        </row>
        <row r="60">
          <cell r="A60" t="str">
            <v>B0013390</v>
          </cell>
          <cell r="B60" t="str">
            <v>Barras de unión de 1/2´´</v>
          </cell>
          <cell r="C60" t="str">
            <v>kg</v>
          </cell>
          <cell r="D60">
            <v>4899.12</v>
          </cell>
        </row>
        <row r="61">
          <cell r="A61" t="str">
            <v>B0013400</v>
          </cell>
          <cell r="B61" t="str">
            <v xml:space="preserve">Base Granular reciclada en obra
</v>
          </cell>
          <cell r="C61" t="str">
            <v>m3</v>
          </cell>
          <cell r="D61">
            <v>36689.43</v>
          </cell>
        </row>
        <row r="62">
          <cell r="A62" t="str">
            <v>B0013410</v>
          </cell>
          <cell r="B62" t="str">
            <v>Bentonita</v>
          </cell>
          <cell r="C62" t="str">
            <v>kg</v>
          </cell>
          <cell r="D62">
            <v>6312.74</v>
          </cell>
        </row>
        <row r="63">
          <cell r="A63" t="str">
            <v>B0013420</v>
          </cell>
          <cell r="B63" t="str">
            <v>Biomanto</v>
          </cell>
          <cell r="C63" t="str">
            <v>m2</v>
          </cell>
          <cell r="D63">
            <v>101759.21</v>
          </cell>
        </row>
        <row r="64">
          <cell r="A64" t="str">
            <v>B0013435</v>
          </cell>
          <cell r="B64" t="str">
            <v>Biomanto Temporal  300 Gr/M2</v>
          </cell>
          <cell r="C64" t="str">
            <v>m2</v>
          </cell>
          <cell r="D64">
            <v>4532.22</v>
          </cell>
        </row>
        <row r="65">
          <cell r="A65" t="str">
            <v>B0013430</v>
          </cell>
          <cell r="B65" t="str">
            <v>Bolsacreto de 1m3</v>
          </cell>
          <cell r="C65" t="str">
            <v>m3</v>
          </cell>
          <cell r="D65">
            <v>21379.47</v>
          </cell>
        </row>
        <row r="66">
          <cell r="A66" t="str">
            <v>B0013436</v>
          </cell>
          <cell r="B66" t="str">
            <v>Bordillo Prefabricado En Concreto Ref.A85 Ntc-4109, 0,20 X 0,35 X 0.80 M</v>
          </cell>
          <cell r="C66" t="str">
            <v>u</v>
          </cell>
          <cell r="D66">
            <v>21349.46</v>
          </cell>
        </row>
        <row r="67">
          <cell r="A67" t="str">
            <v>B0013432</v>
          </cell>
          <cell r="B67" t="str">
            <v>Botella de gas propano (40 lb) (5% de oxígeno)</v>
          </cell>
          <cell r="C67" t="str">
            <v>u</v>
          </cell>
          <cell r="D67">
            <v>75644.97</v>
          </cell>
        </row>
        <row r="68">
          <cell r="A68" t="str">
            <v>B0013434</v>
          </cell>
          <cell r="B68" t="str">
            <v>Botella de oxígeno (1800 lb)</v>
          </cell>
          <cell r="C68" t="str">
            <v>u</v>
          </cell>
          <cell r="D68">
            <v>84169.86</v>
          </cell>
        </row>
        <row r="69">
          <cell r="A69" t="str">
            <v>B0320001</v>
          </cell>
          <cell r="B69" t="str">
            <v>Cable de 1/2´´ (para anclajes)</v>
          </cell>
          <cell r="C69" t="str">
            <v>m</v>
          </cell>
          <cell r="D69">
            <v>13812.49</v>
          </cell>
        </row>
        <row r="70">
          <cell r="A70" t="str">
            <v>B0013450</v>
          </cell>
          <cell r="B70" t="str">
            <v>Cal</v>
          </cell>
          <cell r="C70" t="str">
            <v>kg</v>
          </cell>
          <cell r="D70">
            <v>742</v>
          </cell>
        </row>
        <row r="71">
          <cell r="A71" t="str">
            <v>B0013460</v>
          </cell>
          <cell r="B71" t="str">
            <v>Camisa metálica en acero A-37</v>
          </cell>
          <cell r="C71" t="str">
            <v>kg</v>
          </cell>
          <cell r="D71">
            <v>9927.73</v>
          </cell>
        </row>
        <row r="72">
          <cell r="A72" t="str">
            <v>B0013470</v>
          </cell>
          <cell r="B72" t="str">
            <v>Camisas y Formaleta en Concreto</v>
          </cell>
          <cell r="C72" t="str">
            <v>m</v>
          </cell>
          <cell r="D72">
            <v>52120.57</v>
          </cell>
        </row>
        <row r="73">
          <cell r="A73" t="str">
            <v>B0013480</v>
          </cell>
          <cell r="B73" t="str">
            <v>Captafaro, Incluye Tornillos</v>
          </cell>
          <cell r="C73" t="str">
            <v>u</v>
          </cell>
          <cell r="D73">
            <v>9460.5</v>
          </cell>
        </row>
        <row r="74">
          <cell r="A74" t="str">
            <v>B0013484</v>
          </cell>
          <cell r="B74" t="str">
            <v>Celda especial de carga</v>
          </cell>
          <cell r="C74" t="str">
            <v>u</v>
          </cell>
          <cell r="D74">
            <v>13380850.24</v>
          </cell>
        </row>
        <row r="75">
          <cell r="A75" t="str">
            <v>B0103501</v>
          </cell>
          <cell r="B75" t="str">
            <v>Cemento Asfaltico 40-50</v>
          </cell>
          <cell r="C75" t="str">
            <v>kg</v>
          </cell>
          <cell r="D75">
            <v>1499.95</v>
          </cell>
        </row>
        <row r="76">
          <cell r="A76" t="str">
            <v>B0103490</v>
          </cell>
          <cell r="B76" t="str">
            <v>Cemento Asfaltico 60-70</v>
          </cell>
          <cell r="C76" t="str">
            <v>kg</v>
          </cell>
          <cell r="D76">
            <v>1694.19</v>
          </cell>
        </row>
        <row r="77">
          <cell r="A77" t="str">
            <v>B0103500</v>
          </cell>
          <cell r="B77" t="str">
            <v>Cemento Asfaltico 80-100</v>
          </cell>
          <cell r="C77" t="str">
            <v>kg</v>
          </cell>
          <cell r="D77">
            <v>1715.77</v>
          </cell>
        </row>
        <row r="78">
          <cell r="A78" t="str">
            <v>B0103555</v>
          </cell>
          <cell r="B78" t="str">
            <v>Cemento Asfaltico con grano de Caucho Reciclado</v>
          </cell>
          <cell r="C78" t="str">
            <v>kg</v>
          </cell>
          <cell r="D78">
            <v>2503.5100000000002</v>
          </cell>
        </row>
        <row r="79">
          <cell r="A79" t="str">
            <v>B0103491</v>
          </cell>
          <cell r="B79" t="str">
            <v xml:space="preserve">Cemento Asfáltico </v>
          </cell>
          <cell r="C79" t="str">
            <v>kg</v>
          </cell>
          <cell r="D79">
            <v>1683.4</v>
          </cell>
        </row>
        <row r="80">
          <cell r="A80" t="str">
            <v>B0103551</v>
          </cell>
          <cell r="B80" t="str">
            <v>Cemento Asfáltico Modificado Con Grano De Caucho Reciclado Tipo I</v>
          </cell>
          <cell r="C80" t="str">
            <v>kg</v>
          </cell>
          <cell r="D80">
            <v>2535.89</v>
          </cell>
        </row>
        <row r="81">
          <cell r="A81" t="str">
            <v>B0103552</v>
          </cell>
          <cell r="B81" t="str">
            <v>Cemento Asfáltico Modificado Con Grano De Caucho Reciclado Tipo Il</v>
          </cell>
          <cell r="C81" t="str">
            <v>kg</v>
          </cell>
          <cell r="D81">
            <v>2762.5</v>
          </cell>
        </row>
        <row r="82">
          <cell r="A82" t="str">
            <v>B0103553</v>
          </cell>
          <cell r="B82" t="str">
            <v>Cemento Asfáltico Modificado Con Grano De Caucho Reciclado Tipo lll</v>
          </cell>
          <cell r="C82" t="str">
            <v>kg</v>
          </cell>
          <cell r="D82">
            <v>2891.99</v>
          </cell>
        </row>
        <row r="83">
          <cell r="A83" t="str">
            <v>B0103510</v>
          </cell>
          <cell r="B83" t="str">
            <v xml:space="preserve">Cemento asfaltico modificado con polímeros tipo I
</v>
          </cell>
          <cell r="C83" t="str">
            <v>kg</v>
          </cell>
          <cell r="D83">
            <v>2859.62</v>
          </cell>
        </row>
        <row r="84">
          <cell r="A84" t="str">
            <v>B0103520</v>
          </cell>
          <cell r="B84" t="str">
            <v xml:space="preserve">Cemento asfaltico modificado con polímeros tipo II
</v>
          </cell>
          <cell r="C84" t="str">
            <v>kg</v>
          </cell>
          <cell r="D84">
            <v>2978.32</v>
          </cell>
        </row>
        <row r="85">
          <cell r="A85" t="str">
            <v>B0103530</v>
          </cell>
          <cell r="B85" t="str">
            <v xml:space="preserve">Cemento asfaltico modificado con polímeros tipo III
</v>
          </cell>
          <cell r="C85" t="str">
            <v>kg</v>
          </cell>
          <cell r="D85">
            <v>3183.35</v>
          </cell>
        </row>
        <row r="86">
          <cell r="A86" t="str">
            <v>B0103540</v>
          </cell>
          <cell r="B86" t="str">
            <v xml:space="preserve">Cemento asfaltico modificado con polímeros tipo IV
</v>
          </cell>
          <cell r="C86" t="str">
            <v>kg</v>
          </cell>
          <cell r="D86">
            <v>3345.21</v>
          </cell>
        </row>
        <row r="87">
          <cell r="A87" t="str">
            <v>B0103554</v>
          </cell>
          <cell r="B87" t="str">
            <v>Cemento Asfaltico Modificado Con Polímeros Tipo V</v>
          </cell>
          <cell r="C87" t="str">
            <v>kg</v>
          </cell>
          <cell r="D87">
            <v>3399.17</v>
          </cell>
        </row>
        <row r="88">
          <cell r="A88" t="str">
            <v>B0103550</v>
          </cell>
          <cell r="B88" t="str">
            <v xml:space="preserve">Cemento asfaltico modificado con polímeros tipo V
</v>
          </cell>
          <cell r="C88" t="str">
            <v>kg</v>
          </cell>
          <cell r="D88">
            <v>3474.7</v>
          </cell>
        </row>
        <row r="89">
          <cell r="A89" t="str">
            <v>B0100001</v>
          </cell>
          <cell r="B89" t="str">
            <v xml:space="preserve">Cemento gris
</v>
          </cell>
          <cell r="C89" t="str">
            <v>kg</v>
          </cell>
          <cell r="D89">
            <v>600</v>
          </cell>
        </row>
        <row r="90">
          <cell r="A90" t="str">
            <v>B0103557</v>
          </cell>
          <cell r="B90" t="str">
            <v>Cemento Hidráulico adicionado, Norma ASTM C595 Tipo _______</v>
          </cell>
          <cell r="C90" t="str">
            <v>kg</v>
          </cell>
          <cell r="D90">
            <v>841.7</v>
          </cell>
        </row>
        <row r="91">
          <cell r="A91" t="str">
            <v>B0103556</v>
          </cell>
          <cell r="B91" t="str">
            <v>Cemento Porthland Norma ASTM C150 Tipo _______</v>
          </cell>
          <cell r="C91" t="str">
            <v>kg</v>
          </cell>
          <cell r="D91">
            <v>895.65</v>
          </cell>
        </row>
        <row r="92">
          <cell r="A92" t="str">
            <v>B0303570</v>
          </cell>
          <cell r="B92" t="str">
            <v>Cespedones</v>
          </cell>
          <cell r="C92" t="str">
            <v>m2</v>
          </cell>
          <cell r="D92">
            <v>10974.18</v>
          </cell>
        </row>
        <row r="93">
          <cell r="A93" t="str">
            <v>B0013580</v>
          </cell>
          <cell r="B93" t="str">
            <v xml:space="preserve">Cicatrizante (para remoción de especies vegetales)
</v>
          </cell>
          <cell r="C93" t="str">
            <v>kg</v>
          </cell>
          <cell r="D93">
            <v>20560.82</v>
          </cell>
        </row>
        <row r="94">
          <cell r="A94" t="str">
            <v>B0013590</v>
          </cell>
          <cell r="B94" t="str">
            <v>Cinta Sika PVC 0,22</v>
          </cell>
          <cell r="C94" t="str">
            <v>m</v>
          </cell>
          <cell r="D94">
            <v>40188.199999999997</v>
          </cell>
        </row>
        <row r="95">
          <cell r="A95" t="str">
            <v>B0013600</v>
          </cell>
          <cell r="B95" t="str">
            <v>Cintilla de poliuretano (sikarod)</v>
          </cell>
          <cell r="C95" t="str">
            <v>m</v>
          </cell>
          <cell r="D95">
            <v>1097.0999999999999</v>
          </cell>
        </row>
        <row r="96">
          <cell r="A96" t="str">
            <v>B0013601</v>
          </cell>
          <cell r="B96" t="str">
            <v>Cintilla De Poliuretano (Sikarod) (Pavimentos De Concreto Hidráulico)</v>
          </cell>
          <cell r="C96" t="str">
            <v>m</v>
          </cell>
          <cell r="D96">
            <v>1097.0999999999999</v>
          </cell>
        </row>
        <row r="97">
          <cell r="A97" t="str">
            <v>B0013610</v>
          </cell>
          <cell r="B97" t="str">
            <v>Cloruro de calcio</v>
          </cell>
          <cell r="C97" t="str">
            <v>kg</v>
          </cell>
          <cell r="D97">
            <v>4618.55</v>
          </cell>
        </row>
        <row r="98">
          <cell r="A98" t="str">
            <v>B0013772</v>
          </cell>
          <cell r="B98" t="str">
            <v>Cloruro De Calcio En Esferas (Pellets)</v>
          </cell>
          <cell r="C98" t="str">
            <v>kg</v>
          </cell>
          <cell r="D98">
            <v>4834.37</v>
          </cell>
        </row>
        <row r="99">
          <cell r="A99" t="str">
            <v>B0013771</v>
          </cell>
          <cell r="B99" t="str">
            <v>Cloruro De Calcio En Hojuelas (Flakes)</v>
          </cell>
          <cell r="C99" t="str">
            <v>kg</v>
          </cell>
          <cell r="D99">
            <v>4909.91</v>
          </cell>
        </row>
        <row r="100">
          <cell r="A100" t="str">
            <v>B0013611</v>
          </cell>
          <cell r="B100" t="str">
            <v>Cloruro De Calcio Liquido</v>
          </cell>
          <cell r="C100" t="str">
            <v>lt</v>
          </cell>
          <cell r="D100">
            <v>3507.08</v>
          </cell>
        </row>
        <row r="101">
          <cell r="A101" t="str">
            <v>B0133680</v>
          </cell>
          <cell r="B101" t="str">
            <v xml:space="preserve">Concreto hidráulico para pavimento MR-20
</v>
          </cell>
          <cell r="C101" t="str">
            <v>m3</v>
          </cell>
          <cell r="D101">
            <v>438075.74</v>
          </cell>
        </row>
        <row r="102">
          <cell r="A102" t="str">
            <v>B0133690</v>
          </cell>
          <cell r="B102" t="str">
            <v xml:space="preserve">Concreto hidráulico para pavimento MR-36
</v>
          </cell>
          <cell r="C102" t="str">
            <v>m3</v>
          </cell>
          <cell r="D102">
            <v>481240</v>
          </cell>
        </row>
        <row r="103">
          <cell r="A103" t="str">
            <v>B0133700</v>
          </cell>
          <cell r="B103" t="str">
            <v xml:space="preserve">Concreto hidráulico para pavimento MR-43 (FastracK)(acelerado a 24 horas)
</v>
          </cell>
          <cell r="C103" t="str">
            <v>m3</v>
          </cell>
          <cell r="D103">
            <v>660383.81000000006</v>
          </cell>
        </row>
        <row r="104">
          <cell r="A104" t="str">
            <v>B0133710</v>
          </cell>
          <cell r="B104" t="str">
            <v xml:space="preserve">Concreto hidráulico para pavimento MR-43
</v>
          </cell>
          <cell r="C104" t="str">
            <v>m3</v>
          </cell>
          <cell r="D104">
            <v>498200</v>
          </cell>
        </row>
        <row r="105">
          <cell r="A105" t="str">
            <v>B0133720</v>
          </cell>
          <cell r="B105" t="str">
            <v xml:space="preserve">Concreto hidráulico para pavimento MR-45
</v>
          </cell>
          <cell r="C105" t="str">
            <v>m3</v>
          </cell>
          <cell r="D105">
            <v>515160</v>
          </cell>
        </row>
        <row r="106">
          <cell r="A106" t="str">
            <v>B0123660</v>
          </cell>
          <cell r="B106" t="str">
            <v>Concreto Resistencia  14 (Mpa)</v>
          </cell>
          <cell r="C106" t="str">
            <v>m3</v>
          </cell>
          <cell r="D106">
            <v>349057.13</v>
          </cell>
        </row>
        <row r="107">
          <cell r="A107" t="str">
            <v>B0123650</v>
          </cell>
          <cell r="B107" t="str">
            <v>Concreto Resistencia  21 (Mpa)</v>
          </cell>
          <cell r="C107" t="str">
            <v>m3</v>
          </cell>
          <cell r="D107">
            <v>515204.26650000003</v>
          </cell>
        </row>
        <row r="108">
          <cell r="A108" t="str">
            <v>B0123671</v>
          </cell>
          <cell r="B108" t="str">
            <v>Concreto Resistencia  28 (Mpa)</v>
          </cell>
          <cell r="C108" t="str">
            <v>m3</v>
          </cell>
          <cell r="D108">
            <v>554386.05900000012</v>
          </cell>
        </row>
        <row r="109">
          <cell r="A109" t="str">
            <v>B0123620</v>
          </cell>
          <cell r="B109" t="str">
            <v>Concreto Resistencia  28 (Mpa)</v>
          </cell>
          <cell r="C109" t="str">
            <v>m3</v>
          </cell>
          <cell r="D109">
            <v>554386.05900000012</v>
          </cell>
        </row>
        <row r="110">
          <cell r="A110" t="str">
            <v>B0123640</v>
          </cell>
          <cell r="B110" t="str">
            <v>Concreto Resistencia  32 (Mpa)</v>
          </cell>
          <cell r="C110" t="str">
            <v>m3</v>
          </cell>
          <cell r="D110">
            <v>573250.67550000001</v>
          </cell>
        </row>
        <row r="111">
          <cell r="A111" t="str">
            <v>B0123630</v>
          </cell>
          <cell r="B111" t="str">
            <v>Concreto Resistencia  35 (Mpa)</v>
          </cell>
          <cell r="C111" t="str">
            <v>m3</v>
          </cell>
          <cell r="D111">
            <v>592116.99300000002</v>
          </cell>
        </row>
        <row r="112">
          <cell r="A112" t="str">
            <v>B0123670</v>
          </cell>
          <cell r="B112" t="str">
            <v xml:space="preserve">Concreto resistencia 14 (MPA) (Ciclopeo) </v>
          </cell>
          <cell r="C112" t="str">
            <v>m3</v>
          </cell>
          <cell r="D112">
            <v>575416.54800000007</v>
          </cell>
        </row>
        <row r="113">
          <cell r="A113" t="str">
            <v>B0013730</v>
          </cell>
          <cell r="B113" t="str">
            <v>Cordón detonante</v>
          </cell>
          <cell r="C113" t="str">
            <v>m</v>
          </cell>
          <cell r="D113">
            <v>3539.45</v>
          </cell>
        </row>
        <row r="114">
          <cell r="A114" t="str">
            <v>B0013740</v>
          </cell>
          <cell r="B114" t="str">
            <v>Costal de fibra o fique</v>
          </cell>
          <cell r="C114" t="str">
            <v>m2</v>
          </cell>
          <cell r="D114">
            <v>8199.1</v>
          </cell>
        </row>
        <row r="115">
          <cell r="A115" t="str">
            <v>B0013750</v>
          </cell>
          <cell r="B115" t="str">
            <v xml:space="preserve">Costal de fibra o fique
</v>
          </cell>
          <cell r="C115" t="str">
            <v>u</v>
          </cell>
          <cell r="D115">
            <v>8199.1</v>
          </cell>
        </row>
        <row r="116">
          <cell r="A116" t="str">
            <v>B0013760</v>
          </cell>
          <cell r="B116" t="str">
            <v xml:space="preserve">Cuneta prefabricada de concreto tipo V de (0,8*0,3*0,22)
</v>
          </cell>
          <cell r="C116" t="str">
            <v>m</v>
          </cell>
          <cell r="D116">
            <v>58271.44</v>
          </cell>
        </row>
        <row r="117">
          <cell r="A117" t="str">
            <v>B0013761</v>
          </cell>
          <cell r="B117" t="str">
            <v>Cuneta Prefabricada En Concreto Perfil U O V Ref.Cu004 Ntc-4109, 0,20 X 0,30 X 1.0 M</v>
          </cell>
          <cell r="C117" t="str">
            <v>u</v>
          </cell>
          <cell r="D117">
            <v>51796.84</v>
          </cell>
        </row>
        <row r="118">
          <cell r="A118" t="str">
            <v>B0013773</v>
          </cell>
          <cell r="B118" t="str">
            <v>Defensa Metálica De 4,13 M Galvanizada</v>
          </cell>
          <cell r="C118" t="str">
            <v>u</v>
          </cell>
          <cell r="D118">
            <v>249757.2</v>
          </cell>
        </row>
        <row r="119">
          <cell r="A119" t="str">
            <v>B0013781</v>
          </cell>
          <cell r="B119" t="str">
            <v>Delineador De Corona</v>
          </cell>
          <cell r="C119" t="str">
            <v>u</v>
          </cell>
          <cell r="D119">
            <v>46401.34</v>
          </cell>
        </row>
        <row r="120">
          <cell r="A120" t="str">
            <v>B0013780</v>
          </cell>
          <cell r="B120" t="str">
            <v xml:space="preserve">Delineador de corona en forma de A de lámina galvanizada calibre 16 de (1.55*25) cm
</v>
          </cell>
          <cell r="C120" t="str">
            <v>u</v>
          </cell>
          <cell r="D120">
            <v>30754.37</v>
          </cell>
        </row>
        <row r="121">
          <cell r="A121" t="str">
            <v>B0013794</v>
          </cell>
          <cell r="B121" t="str">
            <v xml:space="preserve">Derechos de explotación de material pétreo
</v>
          </cell>
          <cell r="C121" t="str">
            <v>m3</v>
          </cell>
          <cell r="D121">
            <v>7769.53</v>
          </cell>
        </row>
        <row r="122">
          <cell r="A122" t="str">
            <v>B0013790</v>
          </cell>
          <cell r="B122" t="str">
            <v xml:space="preserve">Derechos de explotación y/o disposición de materiales
</v>
          </cell>
          <cell r="C122" t="str">
            <v>m3</v>
          </cell>
          <cell r="D122">
            <v>7553.71</v>
          </cell>
        </row>
        <row r="123">
          <cell r="A123" t="str">
            <v>B014001</v>
          </cell>
          <cell r="B123" t="str">
            <v xml:space="preserve">Disolvente para pintura (TINNER)
</v>
          </cell>
          <cell r="C123" t="str">
            <v>gal</v>
          </cell>
          <cell r="D123">
            <v>27750.799999999999</v>
          </cell>
        </row>
        <row r="124">
          <cell r="A124" t="str">
            <v>B014002</v>
          </cell>
          <cell r="B124" t="str">
            <v>Disolvente para pintura Trafico (acrílico)</v>
          </cell>
          <cell r="C124" t="str">
            <v>gal</v>
          </cell>
          <cell r="D124">
            <v>23740.22</v>
          </cell>
        </row>
        <row r="125">
          <cell r="A125" t="str">
            <v>B0013820</v>
          </cell>
          <cell r="B125" t="str">
            <v>Disposición de material de derrumbe</v>
          </cell>
          <cell r="C125" t="str">
            <v>m3</v>
          </cell>
          <cell r="D125">
            <v>37100</v>
          </cell>
        </row>
        <row r="126">
          <cell r="A126" t="str">
            <v>B0013830</v>
          </cell>
          <cell r="B126" t="str">
            <v>Ductos para tensionimiento</v>
          </cell>
          <cell r="C126" t="str">
            <v>m</v>
          </cell>
          <cell r="D126">
            <v>16832.8</v>
          </cell>
        </row>
        <row r="127">
          <cell r="A127" t="str">
            <v>B020011</v>
          </cell>
          <cell r="B127" t="str">
            <v>Emulsión Asfáltica de Rotura Lenta CRL</v>
          </cell>
          <cell r="C127" t="str">
            <v>lt</v>
          </cell>
          <cell r="D127">
            <v>4293</v>
          </cell>
        </row>
        <row r="128">
          <cell r="A128" t="str">
            <v>B020012</v>
          </cell>
          <cell r="B128" t="str">
            <v>Emulsión Asfáltica de Rotura Media Modificada Con Polímeros CRM-m</v>
          </cell>
          <cell r="C128" t="str">
            <v>lt</v>
          </cell>
          <cell r="D128">
            <v>2946.8</v>
          </cell>
        </row>
        <row r="129">
          <cell r="A129" t="str">
            <v>B020010</v>
          </cell>
          <cell r="B129" t="str">
            <v xml:space="preserve">Emulsión asfáltica de rotura media modificada con polímeros CRMm
</v>
          </cell>
          <cell r="C129" t="str">
            <v>lt</v>
          </cell>
          <cell r="D129">
            <v>3203.32</v>
          </cell>
        </row>
        <row r="130">
          <cell r="A130" t="str">
            <v>B020001</v>
          </cell>
          <cell r="B130" t="str">
            <v>Emulsión CRL-0</v>
          </cell>
          <cell r="C130" t="str">
            <v>lt</v>
          </cell>
          <cell r="D130">
            <v>2255.3200000000002</v>
          </cell>
        </row>
        <row r="131">
          <cell r="A131" t="str">
            <v>B020002</v>
          </cell>
          <cell r="B131" t="str">
            <v>Emulsión CRL-1</v>
          </cell>
          <cell r="C131" t="str">
            <v>lt</v>
          </cell>
          <cell r="D131">
            <v>2287.69</v>
          </cell>
        </row>
        <row r="132">
          <cell r="A132" t="str">
            <v>B020003</v>
          </cell>
          <cell r="B132" t="str">
            <v>Emulsión CRL-1h</v>
          </cell>
          <cell r="C132" t="str">
            <v>lt</v>
          </cell>
          <cell r="D132">
            <v>2427.98</v>
          </cell>
        </row>
        <row r="133">
          <cell r="A133" t="str">
            <v>B020004</v>
          </cell>
          <cell r="B133" t="str">
            <v>Emulsión CRL-1hm</v>
          </cell>
          <cell r="C133" t="str">
            <v>lt</v>
          </cell>
          <cell r="D133">
            <v>3264.28</v>
          </cell>
        </row>
        <row r="134">
          <cell r="A134" t="str">
            <v>B020005</v>
          </cell>
          <cell r="B134" t="str">
            <v>Emulsión CRM</v>
          </cell>
          <cell r="C134" t="str">
            <v>lt</v>
          </cell>
          <cell r="D134">
            <v>1812.89</v>
          </cell>
        </row>
        <row r="135">
          <cell r="A135" t="str">
            <v>B020007</v>
          </cell>
          <cell r="B135" t="str">
            <v>Emulsión CRR-1</v>
          </cell>
          <cell r="C135" t="str">
            <v>lt</v>
          </cell>
          <cell r="D135">
            <v>3198.91</v>
          </cell>
        </row>
        <row r="136">
          <cell r="A136" t="str">
            <v>B020006</v>
          </cell>
          <cell r="B136" t="str">
            <v>Emulsión CRR-1m</v>
          </cell>
          <cell r="C136" t="str">
            <v>lt</v>
          </cell>
          <cell r="D136">
            <v>2611.42</v>
          </cell>
        </row>
        <row r="137">
          <cell r="A137" t="str">
            <v>B020008</v>
          </cell>
          <cell r="B137" t="str">
            <v>Emulsión CRR-2</v>
          </cell>
          <cell r="C137" t="str">
            <v>lt</v>
          </cell>
          <cell r="D137">
            <v>3490.89</v>
          </cell>
        </row>
        <row r="138">
          <cell r="A138" t="str">
            <v>B020009</v>
          </cell>
          <cell r="B138" t="str">
            <v>Emulsión CRR-2m</v>
          </cell>
          <cell r="C138" t="str">
            <v>lt</v>
          </cell>
          <cell r="D138">
            <v>3652.76</v>
          </cell>
        </row>
        <row r="139">
          <cell r="A139" t="str">
            <v>B015012</v>
          </cell>
          <cell r="B139" t="str">
            <v xml:space="preserve">Escolta y transporte (una tarifa por cada m3 escoltado y transportado)
</v>
          </cell>
          <cell r="C139" t="str">
            <v>kg</v>
          </cell>
          <cell r="D139">
            <v>5827.14</v>
          </cell>
        </row>
        <row r="140">
          <cell r="A140" t="str">
            <v>B015002</v>
          </cell>
          <cell r="B140" t="str">
            <v>Escolta y trasporte (Tarifa Porcentual de 40 %) por cada Metro Cubico exportado y trasportado</v>
          </cell>
          <cell r="C140" t="str">
            <v>%</v>
          </cell>
          <cell r="D140">
            <v>0.02</v>
          </cell>
        </row>
        <row r="141">
          <cell r="A141" t="str">
            <v>B0013940</v>
          </cell>
          <cell r="B141" t="str">
            <v>Esferas reflectivas</v>
          </cell>
          <cell r="C141" t="str">
            <v>kg</v>
          </cell>
          <cell r="D141">
            <v>6307</v>
          </cell>
        </row>
        <row r="142">
          <cell r="A142" t="str">
            <v>B0013950</v>
          </cell>
          <cell r="B142" t="str">
            <v xml:space="preserve">Estacas, Pintura, Tachuelas, Hilo (localización de estructuras y carreteras)
</v>
          </cell>
          <cell r="C142" t="str">
            <v>glo</v>
          </cell>
          <cell r="D142">
            <v>690.62</v>
          </cell>
        </row>
        <row r="143">
          <cell r="A143" t="str">
            <v>B0013960</v>
          </cell>
          <cell r="B143" t="str">
            <v xml:space="preserve">Estacón en madera viva diámetro mayor a 10 cm, L=2 m 
</v>
          </cell>
          <cell r="C143" t="str">
            <v>m</v>
          </cell>
          <cell r="D143">
            <v>3453.12</v>
          </cell>
        </row>
        <row r="144">
          <cell r="A144" t="str">
            <v>B0013970</v>
          </cell>
          <cell r="B144" t="str">
            <v xml:space="preserve">Estoperol en resina de 11X3 cm
</v>
          </cell>
          <cell r="C144" t="str">
            <v>u</v>
          </cell>
          <cell r="D144">
            <v>2522.8000000000002</v>
          </cell>
        </row>
        <row r="145">
          <cell r="A145" t="str">
            <v>B0013980</v>
          </cell>
          <cell r="B145" t="str">
            <v>Explosivos  75% (INDUGEL)</v>
          </cell>
          <cell r="C145" t="str">
            <v>lb</v>
          </cell>
          <cell r="D145">
            <v>9819.82</v>
          </cell>
        </row>
        <row r="146">
          <cell r="A146" t="str">
            <v>B0013991</v>
          </cell>
          <cell r="B146" t="str">
            <v>Fertilizante Orgánico Mineral</v>
          </cell>
          <cell r="C146" t="str">
            <v>lt</v>
          </cell>
          <cell r="D146">
            <v>28919.9</v>
          </cell>
        </row>
        <row r="147">
          <cell r="A147" t="str">
            <v>B021007</v>
          </cell>
          <cell r="B147" t="str">
            <v>FORMALETA (Depende para que sea el Concreto)</v>
          </cell>
          <cell r="C147" t="str">
            <v>m2</v>
          </cell>
          <cell r="D147">
            <v>24218.880000000001</v>
          </cell>
        </row>
        <row r="148">
          <cell r="A148" t="str">
            <v>B021001</v>
          </cell>
          <cell r="B148" t="str">
            <v xml:space="preserve">Formaleta (gaviones, juntas de bordillos, juntas de cunetas, muros, concretos clase D,E, F y G)
</v>
          </cell>
          <cell r="C148" t="str">
            <v>m2</v>
          </cell>
          <cell r="D148">
            <v>5179.68</v>
          </cell>
        </row>
        <row r="149">
          <cell r="A149" t="str">
            <v>B021003</v>
          </cell>
          <cell r="B149" t="str">
            <v xml:space="preserve">Formaleta concreto clase A,B y C
</v>
          </cell>
          <cell r="C149" t="str">
            <v>m2</v>
          </cell>
          <cell r="D149">
            <v>19984.95</v>
          </cell>
        </row>
        <row r="150">
          <cell r="A150" t="str">
            <v>B021002</v>
          </cell>
          <cell r="B150" t="str">
            <v>Formaleta Metálica</v>
          </cell>
          <cell r="C150" t="str">
            <v>m2</v>
          </cell>
          <cell r="D150">
            <v>16618.150000000001</v>
          </cell>
        </row>
        <row r="151">
          <cell r="A151" t="str">
            <v>B021004</v>
          </cell>
          <cell r="B151" t="str">
            <v xml:space="preserve">Formaleta para baranda de concreto
</v>
          </cell>
          <cell r="C151" t="str">
            <v>m</v>
          </cell>
          <cell r="D151">
            <v>26006.33</v>
          </cell>
        </row>
        <row r="152">
          <cell r="A152" t="str">
            <v>B021005</v>
          </cell>
          <cell r="B152" t="str">
            <v>Formaleta para muros</v>
          </cell>
          <cell r="C152" t="str">
            <v>m2</v>
          </cell>
          <cell r="D152">
            <v>8848.6299999999992</v>
          </cell>
        </row>
        <row r="153">
          <cell r="A153" t="str">
            <v>B021006</v>
          </cell>
          <cell r="B153" t="str">
            <v xml:space="preserve">Formaleta, platina y accesorios (escamas en concreto)
</v>
          </cell>
          <cell r="C153" t="str">
            <v>glo</v>
          </cell>
          <cell r="D153">
            <v>177296.27</v>
          </cell>
        </row>
        <row r="154">
          <cell r="A154" t="str">
            <v>B0014040</v>
          </cell>
          <cell r="B154" t="str">
            <v>Fulminantes</v>
          </cell>
          <cell r="C154" t="str">
            <v>u</v>
          </cell>
          <cell r="D154">
            <v>1327.29</v>
          </cell>
        </row>
        <row r="155">
          <cell r="A155" t="str">
            <v>B0014050</v>
          </cell>
          <cell r="B155" t="str">
            <v>Fundente</v>
          </cell>
          <cell r="C155" t="str">
            <v>kg</v>
          </cell>
          <cell r="D155">
            <v>43487.76</v>
          </cell>
        </row>
        <row r="156">
          <cell r="A156" t="str">
            <v>B0014060</v>
          </cell>
          <cell r="B156" t="str">
            <v>Gas propano</v>
          </cell>
          <cell r="C156" t="str">
            <v>kg</v>
          </cell>
          <cell r="D156">
            <v>7704.78</v>
          </cell>
        </row>
        <row r="157">
          <cell r="A157" t="str">
            <v>B028001</v>
          </cell>
          <cell r="B157" t="str">
            <v xml:space="preserve">Geodren circular diámetro 100 mm y altura 2.00 M
</v>
          </cell>
          <cell r="C157" t="str">
            <v>m</v>
          </cell>
          <cell r="D157">
            <v>57206.080000000002</v>
          </cell>
        </row>
        <row r="158">
          <cell r="A158" t="str">
            <v>B028002</v>
          </cell>
          <cell r="B158" t="str">
            <v xml:space="preserve">Geodren planar Diamet 100 mm y h=0.50
</v>
          </cell>
          <cell r="C158" t="str">
            <v>m</v>
          </cell>
          <cell r="D158">
            <v>21634.27</v>
          </cell>
        </row>
        <row r="159">
          <cell r="A159" t="str">
            <v>B028003</v>
          </cell>
          <cell r="B159" t="str">
            <v xml:space="preserve">Geodren planar Diamet 100 mm y h=1.00
</v>
          </cell>
          <cell r="C159" t="str">
            <v>m</v>
          </cell>
          <cell r="D159">
            <v>36057.120000000003</v>
          </cell>
        </row>
        <row r="160">
          <cell r="A160" t="str">
            <v>B028004</v>
          </cell>
          <cell r="B160" t="str">
            <v xml:space="preserve">Geodren planar Diamet 100 mm y h=2.00
</v>
          </cell>
          <cell r="C160" t="str">
            <v>m</v>
          </cell>
          <cell r="D160">
            <v>31579.52</v>
          </cell>
        </row>
        <row r="161">
          <cell r="A161" t="str">
            <v>B0014112</v>
          </cell>
          <cell r="B161" t="str">
            <v>Geomalla Biaxial Para Refuerzo Pbx-11</v>
          </cell>
          <cell r="C161" t="str">
            <v>m2</v>
          </cell>
          <cell r="D161">
            <v>6821.65</v>
          </cell>
        </row>
        <row r="162">
          <cell r="A162" t="str">
            <v>B0264112</v>
          </cell>
          <cell r="B162" t="str">
            <v>Geomalla Biaxial Para Refuerzo Pbx-11</v>
          </cell>
          <cell r="C162" t="str">
            <v>m2</v>
          </cell>
          <cell r="D162">
            <v>6821.65</v>
          </cell>
        </row>
        <row r="163">
          <cell r="A163" t="str">
            <v>B0014113</v>
          </cell>
          <cell r="B163" t="str">
            <v>Geomalla Biaxial Para Refuerzo Pbx-12</v>
          </cell>
          <cell r="C163" t="str">
            <v>m2</v>
          </cell>
          <cell r="D163">
            <v>10560.44</v>
          </cell>
        </row>
        <row r="164">
          <cell r="A164" t="str">
            <v>B0264113</v>
          </cell>
          <cell r="B164" t="str">
            <v>Geomalla Biaxial Para Refuerzo Pbx-12</v>
          </cell>
          <cell r="C164" t="str">
            <v>m2</v>
          </cell>
          <cell r="D164">
            <v>10560.44</v>
          </cell>
        </row>
        <row r="165">
          <cell r="A165" t="str">
            <v>B026010</v>
          </cell>
          <cell r="B165" t="str">
            <v>Geomalla en fibra de vidrio GLASGRID 8511</v>
          </cell>
          <cell r="C165" t="str">
            <v>m2</v>
          </cell>
          <cell r="D165">
            <v>9099.74</v>
          </cell>
        </row>
        <row r="166">
          <cell r="A166" t="str">
            <v>B026013</v>
          </cell>
          <cell r="B166" t="str">
            <v>Geomalla en fibra de vidrio GLASGRID 8511</v>
          </cell>
          <cell r="C166" t="str">
            <v>m2</v>
          </cell>
          <cell r="D166">
            <v>9099.74</v>
          </cell>
        </row>
        <row r="167">
          <cell r="A167" t="str">
            <v>B0264116</v>
          </cell>
          <cell r="B167" t="str">
            <v>Geomalla Forgrid UX100</v>
          </cell>
          <cell r="C167" t="str">
            <v>M2</v>
          </cell>
          <cell r="D167">
            <v>15119.14</v>
          </cell>
        </row>
        <row r="168">
          <cell r="A168" t="str">
            <v>B0264115</v>
          </cell>
          <cell r="B168" t="str">
            <v>Geomalla Fort Gird UX-50</v>
          </cell>
          <cell r="C168" t="str">
            <v>m2</v>
          </cell>
          <cell r="D168">
            <v>9068.2000000000007</v>
          </cell>
        </row>
        <row r="169">
          <cell r="A169" t="str">
            <v>B0014114</v>
          </cell>
          <cell r="B169" t="str">
            <v>Geomalla Tipo Asphalt</v>
          </cell>
          <cell r="C169" t="str">
            <v>m2</v>
          </cell>
          <cell r="D169">
            <v>10019.299999999999</v>
          </cell>
        </row>
        <row r="170">
          <cell r="A170" t="str">
            <v>B0264114</v>
          </cell>
          <cell r="B170" t="str">
            <v>Geomalla Tipo Asphalt</v>
          </cell>
          <cell r="C170" t="str">
            <v>m2</v>
          </cell>
          <cell r="D170">
            <v>10019.299999999999</v>
          </cell>
        </row>
        <row r="171">
          <cell r="A171" t="str">
            <v>B0014111</v>
          </cell>
          <cell r="B171" t="str">
            <v>Geomalla Uniaxial Pbx-11</v>
          </cell>
          <cell r="C171" t="str">
            <v>m2</v>
          </cell>
          <cell r="D171">
            <v>9477.74</v>
          </cell>
        </row>
        <row r="172">
          <cell r="A172" t="str">
            <v>B0264111</v>
          </cell>
          <cell r="B172" t="str">
            <v>Geomalla Uniaxial Pbx-11</v>
          </cell>
          <cell r="C172" t="str">
            <v>m2</v>
          </cell>
          <cell r="D172">
            <v>9477.74</v>
          </cell>
        </row>
        <row r="173">
          <cell r="A173" t="str">
            <v>B025002</v>
          </cell>
          <cell r="B173" t="str">
            <v xml:space="preserve">Geoterxtil T-4000 o similar </v>
          </cell>
          <cell r="C173" t="str">
            <v>m2</v>
          </cell>
          <cell r="D173">
            <v>10740.82</v>
          </cell>
        </row>
        <row r="174">
          <cell r="A174" t="str">
            <v>B025100</v>
          </cell>
          <cell r="B174" t="str">
            <v>Geotextil Forte Grid UX-165</v>
          </cell>
          <cell r="C174" t="str">
            <v>M2</v>
          </cell>
          <cell r="D174">
            <v>20481.330000000002</v>
          </cell>
        </row>
        <row r="175">
          <cell r="A175" t="str">
            <v>B025101</v>
          </cell>
          <cell r="B175" t="str">
            <v>Geotextil Fortex BX-40</v>
          </cell>
          <cell r="C175" t="str">
            <v>M2</v>
          </cell>
          <cell r="D175">
            <v>7526.77</v>
          </cell>
        </row>
        <row r="176">
          <cell r="A176" t="str">
            <v>B025003</v>
          </cell>
          <cell r="B176" t="str">
            <v>Geotextil No Tejido</v>
          </cell>
          <cell r="C176" t="str">
            <v>m2</v>
          </cell>
          <cell r="D176">
            <v>3399.42</v>
          </cell>
        </row>
        <row r="177">
          <cell r="A177" t="str">
            <v>B025004</v>
          </cell>
          <cell r="B177" t="str">
            <v>Geotextil No Tejido para reparación</v>
          </cell>
          <cell r="C177" t="str">
            <v>m2</v>
          </cell>
          <cell r="D177">
            <v>4198.78</v>
          </cell>
        </row>
        <row r="178">
          <cell r="A178" t="str">
            <v>B025008</v>
          </cell>
          <cell r="B178" t="str">
            <v>Geotextil Nt Repav 450 O Similar (Proveedores Pavco, Lafayet, Geomatrix, Tensar, Omnes U Otros)</v>
          </cell>
          <cell r="C178" t="str">
            <v>m2</v>
          </cell>
          <cell r="D178">
            <v>4486.9799999999996</v>
          </cell>
        </row>
        <row r="179">
          <cell r="A179" t="str">
            <v>B025005</v>
          </cell>
          <cell r="B179" t="str">
            <v>Geotextil Nt-2500 O Similar (Proveedores, Pavco, Geomatrix, Tensar, Omnes U Otros)</v>
          </cell>
          <cell r="C179" t="str">
            <v>m2</v>
          </cell>
          <cell r="D179">
            <v>5573.48</v>
          </cell>
        </row>
        <row r="180">
          <cell r="A180" t="str">
            <v>B025006</v>
          </cell>
          <cell r="B180" t="str">
            <v xml:space="preserve">Geotextil NT-3000 o similar (proveedores, Tensar, Omnes u otros)
</v>
          </cell>
          <cell r="C180" t="str">
            <v>m2</v>
          </cell>
          <cell r="D180">
            <v>6772.46</v>
          </cell>
        </row>
        <row r="181">
          <cell r="A181" t="str">
            <v>B025011</v>
          </cell>
          <cell r="B181" t="str">
            <v>Geotextil T-2100 O Similar (Proveedores Pavco, Lafayet, Geomatrix, Tensar, Omnes U Otros)</v>
          </cell>
          <cell r="C181" t="str">
            <v>m2</v>
          </cell>
          <cell r="D181">
            <v>4312.7299999999996</v>
          </cell>
        </row>
        <row r="182">
          <cell r="A182" t="str">
            <v>B025001</v>
          </cell>
          <cell r="B182" t="str">
            <v>Geotextil T-2400 O Similar (Proveedores Lafayet, Pavco, Geomatrix, Tensar, Omnes U Otros)</v>
          </cell>
          <cell r="C182" t="str">
            <v>m2</v>
          </cell>
          <cell r="D182">
            <v>5231.03</v>
          </cell>
        </row>
        <row r="183">
          <cell r="A183" t="str">
            <v>B025007</v>
          </cell>
          <cell r="B183" t="str">
            <v>Geotextil Tejido</v>
          </cell>
          <cell r="C183" t="str">
            <v>m2</v>
          </cell>
          <cell r="D183">
            <v>5820.1</v>
          </cell>
        </row>
        <row r="184">
          <cell r="A184" t="str">
            <v>B025009</v>
          </cell>
          <cell r="B184" t="str">
            <v>Geotextil Tejido</v>
          </cell>
          <cell r="C184" t="str">
            <v>m2</v>
          </cell>
          <cell r="D184">
            <v>5820.1</v>
          </cell>
        </row>
        <row r="185">
          <cell r="A185" t="str">
            <v>B0014180</v>
          </cell>
          <cell r="B185" t="str">
            <v>Grapas</v>
          </cell>
          <cell r="C185" t="str">
            <v>kg</v>
          </cell>
          <cell r="D185">
            <v>5933.88</v>
          </cell>
        </row>
        <row r="186">
          <cell r="A186" t="str">
            <v>B0014184</v>
          </cell>
          <cell r="B186" t="str">
            <v>Grata de limpieza</v>
          </cell>
          <cell r="C186" t="str">
            <v>u</v>
          </cell>
          <cell r="D186">
            <v>10791.01</v>
          </cell>
        </row>
        <row r="187">
          <cell r="A187" t="str">
            <v>B0014181</v>
          </cell>
          <cell r="B187" t="str">
            <v>Gravilla</v>
          </cell>
          <cell r="C187" t="str">
            <v>m3</v>
          </cell>
          <cell r="D187">
            <v>35700</v>
          </cell>
        </row>
        <row r="188">
          <cell r="A188" t="str">
            <v>B0014185</v>
          </cell>
          <cell r="B188" t="str">
            <v>Guadua</v>
          </cell>
          <cell r="C188" t="str">
            <v>m</v>
          </cell>
          <cell r="D188">
            <v>2589.84</v>
          </cell>
        </row>
        <row r="189">
          <cell r="A189" t="str">
            <v>B0014191</v>
          </cell>
          <cell r="B189" t="str">
            <v>Impermeabilizante para Concreto</v>
          </cell>
          <cell r="C189" t="str">
            <v>kg</v>
          </cell>
          <cell r="D189">
            <v>14468.29</v>
          </cell>
        </row>
        <row r="190">
          <cell r="A190" t="str">
            <v>B033011</v>
          </cell>
          <cell r="B190" t="str">
            <v>Impermeabilizante para concreto</v>
          </cell>
          <cell r="C190" t="str">
            <v>kg</v>
          </cell>
          <cell r="D190">
            <v>14468.29</v>
          </cell>
        </row>
        <row r="191">
          <cell r="A191" t="str">
            <v>B0014190</v>
          </cell>
          <cell r="B191" t="str">
            <v>Imprimante y puente de adherencia</v>
          </cell>
          <cell r="C191" t="str">
            <v>kg</v>
          </cell>
          <cell r="D191">
            <v>32651.18</v>
          </cell>
        </row>
        <row r="192">
          <cell r="A192" t="str">
            <v>B021008</v>
          </cell>
          <cell r="B192" t="str">
            <v>Junta elastomérica Jeene (J 8097VV)</v>
          </cell>
          <cell r="C192" t="str">
            <v>m</v>
          </cell>
          <cell r="D192">
            <v>1033500</v>
          </cell>
        </row>
        <row r="193">
          <cell r="A193" t="str">
            <v>B0014231</v>
          </cell>
          <cell r="B193" t="str">
            <v>Lamina 1,22 X 2,44 X 1/2´´</v>
          </cell>
          <cell r="C193" t="str">
            <v>u</v>
          </cell>
          <cell r="D193">
            <v>731630.36</v>
          </cell>
        </row>
        <row r="194">
          <cell r="A194" t="str">
            <v>B0014232</v>
          </cell>
          <cell r="B194" t="str">
            <v>Lamina 1,22 X 2,44 X 1/4´´</v>
          </cell>
          <cell r="C194" t="str">
            <v>u</v>
          </cell>
          <cell r="D194">
            <v>369376.21</v>
          </cell>
        </row>
        <row r="195">
          <cell r="A195" t="str">
            <v>B0014200</v>
          </cell>
          <cell r="B195" t="str">
            <v>Láminas impermeabilizantes</v>
          </cell>
          <cell r="C195" t="str">
            <v>m2</v>
          </cell>
          <cell r="D195">
            <v>2374.02</v>
          </cell>
        </row>
        <row r="196">
          <cell r="A196" t="str">
            <v>B0014233</v>
          </cell>
          <cell r="B196" t="str">
            <v>Lechada Para Ductos (Acero De Preesfuerzo)</v>
          </cell>
          <cell r="C196" t="str">
            <v>u</v>
          </cell>
          <cell r="D196">
            <v>1079.0999999999999</v>
          </cell>
        </row>
        <row r="197">
          <cell r="A197" t="str">
            <v>B0014210</v>
          </cell>
          <cell r="B197" t="str">
            <v xml:space="preserve">Lechada para ductos (tensionamiento)
</v>
          </cell>
          <cell r="C197" t="str">
            <v>lt</v>
          </cell>
          <cell r="D197">
            <v>1467.58</v>
          </cell>
        </row>
        <row r="198">
          <cell r="A198" t="str">
            <v>B0014220</v>
          </cell>
          <cell r="B198" t="str">
            <v>Limpiador 1/4 de galón (anclajes)</v>
          </cell>
          <cell r="C198" t="str">
            <v>u</v>
          </cell>
          <cell r="D198">
            <v>51834</v>
          </cell>
        </row>
        <row r="199">
          <cell r="A199" t="str">
            <v>B0014230</v>
          </cell>
          <cell r="B199" t="str">
            <v>Listón en guadua para empradizar</v>
          </cell>
          <cell r="C199" t="str">
            <v>m</v>
          </cell>
          <cell r="D199">
            <v>2544</v>
          </cell>
        </row>
        <row r="200">
          <cell r="A200" t="str">
            <v>B0014234</v>
          </cell>
          <cell r="B200" t="str">
            <v>Lubricante Pvc X 500 G</v>
          </cell>
          <cell r="C200" t="str">
            <v>u</v>
          </cell>
          <cell r="D200">
            <v>20502.919999999998</v>
          </cell>
        </row>
        <row r="201">
          <cell r="A201" t="str">
            <v>B033005</v>
          </cell>
          <cell r="B201" t="str">
            <v>Malla Ciclónica Para Gaviones Galvanizada Aleación Zn-5A1-Mm Cal 12 (2M3)</v>
          </cell>
          <cell r="C201" t="str">
            <v>u</v>
          </cell>
          <cell r="D201">
            <v>98878.01</v>
          </cell>
        </row>
        <row r="202">
          <cell r="A202" t="str">
            <v>B033009</v>
          </cell>
          <cell r="B202" t="str">
            <v>Malla Ciclónica Para Gaviones Galvanizada Aleación Zn-5A1-Mm Y Plastificada Pvc Cal 12 (2M3)</v>
          </cell>
          <cell r="C202" t="str">
            <v>u</v>
          </cell>
          <cell r="D202">
            <v>132729.4</v>
          </cell>
        </row>
        <row r="203">
          <cell r="A203" t="str">
            <v>B033006</v>
          </cell>
          <cell r="B203" t="str">
            <v>Malla Ciclónica Para Gaviones Galvanizada Y Plastificada Con Pvc Cal 12 (2M3)</v>
          </cell>
          <cell r="C203" t="str">
            <v>u</v>
          </cell>
          <cell r="D203">
            <v>100620.62</v>
          </cell>
        </row>
        <row r="204">
          <cell r="A204" t="str">
            <v>B033010</v>
          </cell>
          <cell r="B204" t="str">
            <v>Malla Electrosoldada de 5/16</v>
          </cell>
          <cell r="C204" t="str">
            <v>m2</v>
          </cell>
          <cell r="D204">
            <v>4800</v>
          </cell>
        </row>
        <row r="205">
          <cell r="A205" t="str">
            <v>B033001</v>
          </cell>
          <cell r="B205" t="str">
            <v xml:space="preserve">Malla eslabonada, calibre 10, 6 ojos
</v>
          </cell>
          <cell r="C205" t="str">
            <v>m2</v>
          </cell>
          <cell r="D205">
            <v>20826.650000000001</v>
          </cell>
        </row>
        <row r="206">
          <cell r="A206" t="str">
            <v>B033003</v>
          </cell>
          <cell r="B206" t="str">
            <v>Malla Para Colchagaviones Espesor 0,30 M</v>
          </cell>
          <cell r="C206" t="str">
            <v>u</v>
          </cell>
          <cell r="D206">
            <v>79853.460000000006</v>
          </cell>
        </row>
        <row r="207">
          <cell r="A207" t="str">
            <v>B033002</v>
          </cell>
          <cell r="B207" t="str">
            <v>Malla para gaviones (2M3)</v>
          </cell>
          <cell r="C207" t="str">
            <v>u</v>
          </cell>
          <cell r="D207">
            <v>56084.6</v>
          </cell>
        </row>
        <row r="208">
          <cell r="A208" t="str">
            <v>B0014235</v>
          </cell>
          <cell r="B208" t="str">
            <v>Manguera De Alta Presión</v>
          </cell>
          <cell r="C208" t="str">
            <v>m</v>
          </cell>
          <cell r="D208">
            <v>78018.990000000005</v>
          </cell>
        </row>
        <row r="209">
          <cell r="A209" t="str">
            <v>B0014254</v>
          </cell>
          <cell r="B209" t="str">
            <v>Manguera de alta presión</v>
          </cell>
          <cell r="C209" t="str">
            <v>m</v>
          </cell>
          <cell r="D209">
            <v>77198.87</v>
          </cell>
        </row>
        <row r="210">
          <cell r="A210" t="str">
            <v>B0014260</v>
          </cell>
          <cell r="B210" t="str">
            <v>Manguera de polietileno de 3´´</v>
          </cell>
          <cell r="C210" t="str">
            <v>m</v>
          </cell>
          <cell r="D210">
            <v>7985.35</v>
          </cell>
        </row>
        <row r="211">
          <cell r="A211" t="str">
            <v>B0014265</v>
          </cell>
          <cell r="B211" t="str">
            <v>Manto de refuerzo de vegetación tipo 5A</v>
          </cell>
          <cell r="C211" t="str">
            <v>m2</v>
          </cell>
          <cell r="D211">
            <v>11256.1</v>
          </cell>
        </row>
        <row r="212">
          <cell r="A212" t="str">
            <v>B0014267</v>
          </cell>
          <cell r="B212" t="str">
            <v>Manto Permanente (Protección de Taludes)</v>
          </cell>
          <cell r="C212" t="str">
            <v>m2</v>
          </cell>
          <cell r="D212">
            <v>12418.96</v>
          </cell>
        </row>
        <row r="213">
          <cell r="A213" t="str">
            <v>B0014266</v>
          </cell>
          <cell r="B213" t="str">
            <v>Manto Temporal (Protección de Taludes)</v>
          </cell>
          <cell r="C213" t="str">
            <v>m2</v>
          </cell>
          <cell r="D213">
            <v>5155.84</v>
          </cell>
        </row>
        <row r="214">
          <cell r="A214" t="str">
            <v>B0014281</v>
          </cell>
          <cell r="B214" t="str">
            <v xml:space="preserve">Material  de afirmado de la Zona </v>
          </cell>
          <cell r="C214" t="str">
            <v>m3</v>
          </cell>
          <cell r="D214">
            <v>21200</v>
          </cell>
        </row>
        <row r="215">
          <cell r="A215" t="str">
            <v>B0014271</v>
          </cell>
          <cell r="B215" t="str">
            <v>Material  Granular Tipo SBG</v>
          </cell>
          <cell r="C215" t="str">
            <v>m3</v>
          </cell>
          <cell r="D215">
            <v>32796.400000000001</v>
          </cell>
        </row>
        <row r="216">
          <cell r="A216" t="str">
            <v>B0014270</v>
          </cell>
          <cell r="B216" t="str">
            <v>Material de afirmado</v>
          </cell>
          <cell r="C216" t="str">
            <v>m3</v>
          </cell>
          <cell r="D216">
            <v>32330</v>
          </cell>
        </row>
        <row r="217">
          <cell r="A217" t="str">
            <v>B0014291</v>
          </cell>
          <cell r="B217" t="str">
            <v xml:space="preserve">Material de Base </v>
          </cell>
          <cell r="C217" t="str">
            <v>m3</v>
          </cell>
          <cell r="D217">
            <v>52978.8</v>
          </cell>
        </row>
        <row r="218">
          <cell r="A218" t="str">
            <v>B0014300</v>
          </cell>
          <cell r="B218" t="str">
            <v>Material de base (gradación 1)</v>
          </cell>
          <cell r="C218" t="str">
            <v>m3</v>
          </cell>
          <cell r="D218">
            <v>76637.740000000005</v>
          </cell>
        </row>
        <row r="219">
          <cell r="A219" t="str">
            <v>B0014310</v>
          </cell>
          <cell r="B219" t="str">
            <v>Material de base (gradación 2)</v>
          </cell>
          <cell r="C219" t="str">
            <v>m3</v>
          </cell>
          <cell r="D219">
            <v>72062.350000000006</v>
          </cell>
        </row>
        <row r="220">
          <cell r="A220" t="str">
            <v>B0014320</v>
          </cell>
          <cell r="B220" t="str">
            <v>Material de base (gradación 3)</v>
          </cell>
          <cell r="C220" t="str">
            <v>m3</v>
          </cell>
          <cell r="D220">
            <v>69202.740000000005</v>
          </cell>
        </row>
        <row r="221">
          <cell r="A221" t="str">
            <v>B0014322</v>
          </cell>
          <cell r="B221" t="str">
            <v>Material de base procesado en planta (gradación 1, 2)</v>
          </cell>
          <cell r="C221" t="str">
            <v>m3</v>
          </cell>
          <cell r="D221">
            <v>52978.8</v>
          </cell>
        </row>
        <row r="222">
          <cell r="A222" t="str">
            <v>B0014292</v>
          </cell>
          <cell r="B222" t="str">
            <v>Material de base reciclada (manejo)</v>
          </cell>
          <cell r="C222" t="str">
            <v>m3</v>
          </cell>
          <cell r="D222">
            <v>48613.49</v>
          </cell>
        </row>
        <row r="223">
          <cell r="A223" t="str">
            <v>B0014330</v>
          </cell>
          <cell r="B223" t="str">
            <v>Material de la zona (para estabilizar bases)</v>
          </cell>
          <cell r="C223" t="str">
            <v>m3</v>
          </cell>
          <cell r="D223">
            <v>48613.49</v>
          </cell>
        </row>
        <row r="224">
          <cell r="A224" t="str">
            <v>B0014373</v>
          </cell>
          <cell r="B224" t="str">
            <v>Material de Recebo Para Relleno</v>
          </cell>
          <cell r="C224" t="str">
            <v>m3</v>
          </cell>
          <cell r="D224">
            <v>21784.06</v>
          </cell>
        </row>
        <row r="225">
          <cell r="A225" t="str">
            <v>B0014411</v>
          </cell>
          <cell r="B225" t="str">
            <v>Material de Remoción</v>
          </cell>
          <cell r="C225" t="str">
            <v>m3</v>
          </cell>
          <cell r="D225">
            <v>6258.78</v>
          </cell>
        </row>
        <row r="226">
          <cell r="A226" t="str">
            <v>B0014340</v>
          </cell>
          <cell r="B226" t="str">
            <v xml:space="preserve">Material de Sub- Base CBR=20%
</v>
          </cell>
          <cell r="C226" t="str">
            <v>m3</v>
          </cell>
          <cell r="D226">
            <v>28056.62</v>
          </cell>
        </row>
        <row r="227">
          <cell r="A227" t="str">
            <v>B0014350</v>
          </cell>
          <cell r="B227" t="str">
            <v xml:space="preserve">Material de Sub- Base CBR=30%
</v>
          </cell>
          <cell r="C227" t="str">
            <v>m3</v>
          </cell>
          <cell r="D227">
            <v>45322.23</v>
          </cell>
        </row>
        <row r="228">
          <cell r="A228" t="str">
            <v>B0014361</v>
          </cell>
          <cell r="B228" t="str">
            <v xml:space="preserve">Material de Sub Base CBR=40% </v>
          </cell>
          <cell r="C228" t="str">
            <v>m3</v>
          </cell>
          <cell r="D228">
            <v>50394.01</v>
          </cell>
        </row>
        <row r="229">
          <cell r="A229" t="str">
            <v>B0014370</v>
          </cell>
          <cell r="B229" t="str">
            <v xml:space="preserve">Material de Sub- Base para bacheo
</v>
          </cell>
          <cell r="C229" t="str">
            <v>m3</v>
          </cell>
          <cell r="D229">
            <v>27560</v>
          </cell>
        </row>
        <row r="230">
          <cell r="A230" t="str">
            <v>B0014372</v>
          </cell>
          <cell r="B230" t="str">
            <v xml:space="preserve">Material de Sub- Base procesado en planta (tipo 1 o tipo 2)
</v>
          </cell>
          <cell r="C230" t="str">
            <v>m3</v>
          </cell>
          <cell r="D230">
            <v>80932.56</v>
          </cell>
        </row>
        <row r="231">
          <cell r="A231" t="str">
            <v>B0014380</v>
          </cell>
          <cell r="B231" t="str">
            <v>Material drenante (3´´)</v>
          </cell>
          <cell r="C231" t="str">
            <v>m3</v>
          </cell>
          <cell r="D231">
            <v>52552.21</v>
          </cell>
        </row>
        <row r="232">
          <cell r="A232" t="str">
            <v>B0014390</v>
          </cell>
          <cell r="B232" t="str">
            <v>Material filtrante (6´´)</v>
          </cell>
          <cell r="C232" t="str">
            <v>m3</v>
          </cell>
          <cell r="D232">
            <v>56436.97</v>
          </cell>
        </row>
        <row r="233">
          <cell r="A233" t="str">
            <v>B0014272</v>
          </cell>
          <cell r="B233" t="str">
            <v>Material Granular Tipo  BG</v>
          </cell>
          <cell r="C233" t="str">
            <v>m3</v>
          </cell>
          <cell r="D233">
            <v>52978.8</v>
          </cell>
        </row>
        <row r="234">
          <cell r="A234" t="str">
            <v>B0014400</v>
          </cell>
          <cell r="B234" t="str">
            <v>Material para pedraplén</v>
          </cell>
          <cell r="C234" t="str">
            <v>m3</v>
          </cell>
          <cell r="D234">
            <v>37768.53</v>
          </cell>
        </row>
        <row r="235">
          <cell r="A235" t="str">
            <v>B0014402</v>
          </cell>
          <cell r="B235" t="str">
            <v>Material para solado y atraque</v>
          </cell>
          <cell r="C235" t="str">
            <v>m3</v>
          </cell>
          <cell r="D235">
            <v>34531.230000000003</v>
          </cell>
        </row>
        <row r="236">
          <cell r="A236" t="str">
            <v>B0014410</v>
          </cell>
          <cell r="B236" t="str">
            <v xml:space="preserve">Material seleccionado para Relleno
</v>
          </cell>
          <cell r="C236" t="str">
            <v>m3</v>
          </cell>
          <cell r="D236">
            <v>32373.03</v>
          </cell>
        </row>
        <row r="237">
          <cell r="A237" t="str">
            <v>B0014420</v>
          </cell>
          <cell r="B237" t="str">
            <v>Mecha Lenta</v>
          </cell>
          <cell r="C237" t="str">
            <v>m</v>
          </cell>
          <cell r="D237">
            <v>1035.94</v>
          </cell>
        </row>
        <row r="238">
          <cell r="A238" t="str">
            <v>B0014430</v>
          </cell>
          <cell r="B238" t="str">
            <v xml:space="preserve">Mezcla abierta en caliente MAC-1
</v>
          </cell>
          <cell r="C238" t="str">
            <v>m3</v>
          </cell>
          <cell r="D238">
            <v>516560.17</v>
          </cell>
        </row>
        <row r="239">
          <cell r="A239" t="str">
            <v>B0014440</v>
          </cell>
          <cell r="B239" t="str">
            <v xml:space="preserve">Mezcla abierta en caliente MAC-2
</v>
          </cell>
          <cell r="C239" t="str">
            <v>m3</v>
          </cell>
          <cell r="D239">
            <v>464606.86</v>
          </cell>
        </row>
        <row r="240">
          <cell r="A240" t="str">
            <v>B0014450</v>
          </cell>
          <cell r="B240" t="str">
            <v xml:space="preserve">Mezcla abierta en caliente MAC-3
</v>
          </cell>
          <cell r="C240" t="str">
            <v>m3</v>
          </cell>
          <cell r="D240">
            <v>478084.83</v>
          </cell>
        </row>
        <row r="241">
          <cell r="A241" t="str">
            <v>B0014542</v>
          </cell>
          <cell r="B241" t="str">
            <v>Mezcla Abierta en Frio  MAF-25</v>
          </cell>
          <cell r="C241" t="str">
            <v>M3</v>
          </cell>
          <cell r="D241">
            <v>411892.79</v>
          </cell>
        </row>
        <row r="242">
          <cell r="A242" t="str">
            <v>B0014461</v>
          </cell>
          <cell r="B242" t="str">
            <v>Mezcla Abierta en Frío MAF-19</v>
          </cell>
          <cell r="C242" t="str">
            <v>m3</v>
          </cell>
          <cell r="D242">
            <v>406053.77</v>
          </cell>
        </row>
        <row r="243">
          <cell r="A243" t="str">
            <v>B0014469</v>
          </cell>
          <cell r="B243" t="str">
            <v xml:space="preserve">Mezcla Abierta en Frio MAF-38 </v>
          </cell>
          <cell r="C243" t="str">
            <v>m3</v>
          </cell>
          <cell r="D243">
            <v>280909.37</v>
          </cell>
        </row>
        <row r="244">
          <cell r="A244" t="str">
            <v>B0014490</v>
          </cell>
          <cell r="B244" t="str">
            <v>Mezcla Densa en caliente MDC-0</v>
          </cell>
          <cell r="C244" t="str">
            <v>m3</v>
          </cell>
          <cell r="D244">
            <v>355388.91</v>
          </cell>
        </row>
        <row r="245">
          <cell r="A245" t="str">
            <v>B0014501</v>
          </cell>
          <cell r="B245" t="str">
            <v>Mezcla Densa en caliente MDC-10</v>
          </cell>
          <cell r="C245" t="str">
            <v>m3</v>
          </cell>
          <cell r="D245">
            <v>506452.1</v>
          </cell>
        </row>
        <row r="246">
          <cell r="A246" t="str">
            <v>B0014502</v>
          </cell>
          <cell r="B246" t="str">
            <v>Mezcla densa en Caliente MDC-19</v>
          </cell>
          <cell r="C246" t="str">
            <v>m3</v>
          </cell>
          <cell r="D246">
            <v>510867</v>
          </cell>
        </row>
        <row r="247">
          <cell r="A247" t="str">
            <v>B0014511</v>
          </cell>
          <cell r="B247" t="str">
            <v>Mezcla densa en Caliente MDC-25</v>
          </cell>
          <cell r="C247" t="str">
            <v>m3</v>
          </cell>
          <cell r="D247">
            <v>498253</v>
          </cell>
        </row>
        <row r="248">
          <cell r="A248" t="str">
            <v>B0014531</v>
          </cell>
          <cell r="B248" t="str">
            <v>Mezcla Densa en Frio MDF-19</v>
          </cell>
          <cell r="C248" t="str">
            <v>m3</v>
          </cell>
          <cell r="D248">
            <v>286965.28000000003</v>
          </cell>
        </row>
        <row r="249">
          <cell r="A249" t="str">
            <v>B0014541</v>
          </cell>
          <cell r="B249" t="str">
            <v>Mezcla Densa en Frio MDF-25</v>
          </cell>
          <cell r="C249" t="str">
            <v>m3</v>
          </cell>
          <cell r="D249">
            <v>290084.96000000002</v>
          </cell>
        </row>
        <row r="250">
          <cell r="A250" t="str">
            <v>B0014551</v>
          </cell>
          <cell r="B250" t="str">
            <v>Mezcla Densa en Frio MDF-38</v>
          </cell>
          <cell r="C250" t="str">
            <v>m3</v>
          </cell>
          <cell r="D250">
            <v>286450.55</v>
          </cell>
        </row>
        <row r="251">
          <cell r="A251" t="str">
            <v>B0014552</v>
          </cell>
          <cell r="B251" t="str">
            <v>Mezcla Densa en Frio para Bacheo</v>
          </cell>
          <cell r="C251" t="str">
            <v>m3</v>
          </cell>
          <cell r="D251">
            <v>337758.56</v>
          </cell>
        </row>
        <row r="252">
          <cell r="A252" t="str">
            <v>B0014560</v>
          </cell>
          <cell r="B252" t="str">
            <v>Mezcla discontinua en caliente F-1</v>
          </cell>
          <cell r="C252" t="str">
            <v>m3</v>
          </cell>
          <cell r="D252">
            <v>330118.52</v>
          </cell>
        </row>
        <row r="253">
          <cell r="A253" t="str">
            <v>B0014570</v>
          </cell>
          <cell r="B253" t="str">
            <v>Mezcla discontinua en caliente F-2</v>
          </cell>
          <cell r="C253" t="str">
            <v>m3</v>
          </cell>
          <cell r="D253">
            <v>244740.07</v>
          </cell>
        </row>
        <row r="254">
          <cell r="A254" t="str">
            <v>B0014580</v>
          </cell>
          <cell r="B254" t="str">
            <v xml:space="preserve">Mezcla discontinua en caliente M-1
</v>
          </cell>
          <cell r="C254" t="str">
            <v>m3</v>
          </cell>
          <cell r="D254">
            <v>370220.07</v>
          </cell>
        </row>
        <row r="255">
          <cell r="A255" t="str">
            <v>B0014590</v>
          </cell>
          <cell r="B255" t="str">
            <v xml:space="preserve">Mezcla discontinua en caliente M-2
</v>
          </cell>
          <cell r="C255" t="str">
            <v>m3</v>
          </cell>
          <cell r="D255">
            <v>194993.52</v>
          </cell>
        </row>
        <row r="256">
          <cell r="A256" t="str">
            <v>B0014601</v>
          </cell>
          <cell r="B256" t="str">
            <v>Mezcla Fértil</v>
          </cell>
          <cell r="C256" t="str">
            <v>m2</v>
          </cell>
          <cell r="D256">
            <v>15323.23</v>
          </cell>
        </row>
        <row r="257">
          <cell r="A257" t="str">
            <v>B0014600</v>
          </cell>
          <cell r="B257" t="str">
            <v xml:space="preserve">Mezcla gruesa en caliente tipo MGC-1
</v>
          </cell>
          <cell r="C257" t="str">
            <v>m3</v>
          </cell>
          <cell r="D257">
            <v>459727.17</v>
          </cell>
        </row>
        <row r="258">
          <cell r="A258" t="str">
            <v>B0014421</v>
          </cell>
          <cell r="B258" t="str">
            <v>Mezcla Semidensa en Caliente MSC-19</v>
          </cell>
          <cell r="C258" t="str">
            <v>m3</v>
          </cell>
          <cell r="D258">
            <v>374016.35</v>
          </cell>
        </row>
        <row r="259">
          <cell r="A259" t="str">
            <v>B0014610</v>
          </cell>
          <cell r="B259" t="str">
            <v>Mortero 1:3</v>
          </cell>
          <cell r="C259" t="str">
            <v>m3</v>
          </cell>
          <cell r="D259">
            <v>336679.46</v>
          </cell>
        </row>
        <row r="260">
          <cell r="A260" t="str">
            <v>B0014611</v>
          </cell>
          <cell r="B260" t="str">
            <v>Mortero 1:3 De recubrimiento</v>
          </cell>
          <cell r="C260" t="str">
            <v>m3</v>
          </cell>
          <cell r="D260">
            <v>352304.84</v>
          </cell>
        </row>
        <row r="261">
          <cell r="A261" t="str">
            <v>B0014236</v>
          </cell>
          <cell r="B261" t="str">
            <v>Mortero 1:3 Para Anillos</v>
          </cell>
          <cell r="C261" t="str">
            <v>m3</v>
          </cell>
          <cell r="D261">
            <v>356880.23</v>
          </cell>
        </row>
        <row r="262">
          <cell r="A262" t="str">
            <v>B0014240</v>
          </cell>
          <cell r="B262" t="str">
            <v>Mortero alta resistencia (Eucocrete)</v>
          </cell>
          <cell r="C262" t="str">
            <v>m3</v>
          </cell>
          <cell r="D262">
            <v>364822.41</v>
          </cell>
        </row>
        <row r="263">
          <cell r="A263" t="str">
            <v>B0014237</v>
          </cell>
          <cell r="B263" t="str">
            <v>Mulch Orgánico</v>
          </cell>
          <cell r="C263" t="str">
            <v>kg</v>
          </cell>
          <cell r="D263">
            <v>2071.87</v>
          </cell>
        </row>
        <row r="264">
          <cell r="A264" t="str">
            <v>B0014620</v>
          </cell>
          <cell r="B264" t="str">
            <v xml:space="preserve">Nutrientes (para remoción de especies vegetales) (dap, triple 15 o similar) (ítem 201.9)
</v>
          </cell>
          <cell r="C264" t="str">
            <v>kg</v>
          </cell>
          <cell r="D264">
            <v>2471.14</v>
          </cell>
        </row>
        <row r="265">
          <cell r="A265" t="str">
            <v>B0014630</v>
          </cell>
          <cell r="B265" t="str">
            <v xml:space="preserve">Obra falsa concreto clase A y B (puntal de 3m metálico)
</v>
          </cell>
          <cell r="C265" t="str">
            <v>m2</v>
          </cell>
          <cell r="D265">
            <v>51904.75</v>
          </cell>
        </row>
        <row r="266">
          <cell r="A266" t="str">
            <v>B0014640</v>
          </cell>
          <cell r="B266" t="str">
            <v xml:space="preserve">Oxigeno industrial
</v>
          </cell>
          <cell r="C266" t="str">
            <v>kg</v>
          </cell>
          <cell r="D266">
            <v>12517.57</v>
          </cell>
        </row>
        <row r="267">
          <cell r="A267" t="str">
            <v>B0014650</v>
          </cell>
          <cell r="B267" t="str">
            <v xml:space="preserve">Paral en madera rolliza de 3´´ (tablestacados)
</v>
          </cell>
          <cell r="C267" t="str">
            <v>m</v>
          </cell>
          <cell r="D267">
            <v>7801.9</v>
          </cell>
        </row>
        <row r="268">
          <cell r="A268" t="str">
            <v>B0014660</v>
          </cell>
          <cell r="B268" t="str">
            <v xml:space="preserve">Paral en madera rolliza de 5´´ y 4,5m de longitud (tablestacados)
</v>
          </cell>
          <cell r="C268" t="str">
            <v>u</v>
          </cell>
          <cell r="D268">
            <v>37552.71</v>
          </cell>
        </row>
        <row r="269">
          <cell r="A269" t="str">
            <v>B0014670</v>
          </cell>
          <cell r="B269" t="str">
            <v xml:space="preserve">Paral en madera rolliza de 6´´ y 5m de longitud (tablestacados)
</v>
          </cell>
          <cell r="C269" t="str">
            <v>u</v>
          </cell>
          <cell r="D269">
            <v>48019.99</v>
          </cell>
        </row>
        <row r="270">
          <cell r="A270" t="str">
            <v>B0014680</v>
          </cell>
          <cell r="B270" t="str">
            <v xml:space="preserve">Paral en madera rolliza de 6´´ y 8m de longitud (tablestacados)
</v>
          </cell>
          <cell r="C270" t="str">
            <v>u</v>
          </cell>
          <cell r="D270">
            <v>60645.47</v>
          </cell>
        </row>
        <row r="271">
          <cell r="A271" t="str">
            <v>B0014690</v>
          </cell>
          <cell r="B271" t="str">
            <v>Pegante epóxico</v>
          </cell>
          <cell r="C271" t="str">
            <v>kg</v>
          </cell>
          <cell r="D271">
            <v>40364.800000000003</v>
          </cell>
        </row>
        <row r="272">
          <cell r="A272" t="str">
            <v>B0014701</v>
          </cell>
          <cell r="B272" t="str">
            <v>Perfil Hea 200</v>
          </cell>
          <cell r="C272" t="str">
            <v>m</v>
          </cell>
          <cell r="D272">
            <v>160138.56</v>
          </cell>
        </row>
        <row r="273">
          <cell r="A273" t="str">
            <v>B0014702</v>
          </cell>
          <cell r="B273" t="str">
            <v xml:space="preserve">Piedra para Concreto Ciclópeo (Rajón o Canto Rodado) </v>
          </cell>
          <cell r="C273" t="str">
            <v>m3</v>
          </cell>
          <cell r="D273">
            <v>63984.78</v>
          </cell>
        </row>
        <row r="274">
          <cell r="A274" t="str">
            <v>B0014700</v>
          </cell>
          <cell r="B274" t="str">
            <v xml:space="preserve">Piedra para concreto ciclópeo (rajón o canto rodado)
</v>
          </cell>
          <cell r="C274" t="str">
            <v>m3</v>
          </cell>
          <cell r="D274">
            <v>63984.78</v>
          </cell>
        </row>
        <row r="275">
          <cell r="A275" t="str">
            <v>B0014710</v>
          </cell>
          <cell r="B275" t="str">
            <v xml:space="preserve">Piedra para gavión
</v>
          </cell>
          <cell r="C275" t="str">
            <v>m3</v>
          </cell>
          <cell r="D275">
            <v>67575</v>
          </cell>
        </row>
        <row r="276">
          <cell r="A276" t="str">
            <v>B0014720</v>
          </cell>
          <cell r="B276" t="str">
            <v xml:space="preserve">Pilote de madera diam mayor a 18 cm.
</v>
          </cell>
          <cell r="C276" t="str">
            <v>m</v>
          </cell>
          <cell r="D276">
            <v>77607.55</v>
          </cell>
        </row>
        <row r="277">
          <cell r="A277" t="str">
            <v>B0014730</v>
          </cell>
          <cell r="B277" t="str">
            <v xml:space="preserve">Pilote en madera barbosco de 15*15
</v>
          </cell>
          <cell r="C277" t="str">
            <v>m</v>
          </cell>
          <cell r="D277">
            <v>65285.599999999999</v>
          </cell>
        </row>
        <row r="278">
          <cell r="A278" t="str">
            <v>B0014740</v>
          </cell>
          <cell r="B278" t="str">
            <v xml:space="preserve">Pintura acrílica pura para tráfico
</v>
          </cell>
          <cell r="C278" t="str">
            <v>gal</v>
          </cell>
          <cell r="D278">
            <v>81991</v>
          </cell>
        </row>
        <row r="279">
          <cell r="A279" t="str">
            <v>B0014750</v>
          </cell>
          <cell r="B279" t="str">
            <v xml:space="preserve">Pintura acrílica, esmalte o similar </v>
          </cell>
          <cell r="C279" t="str">
            <v>gal</v>
          </cell>
          <cell r="D279">
            <v>61638.239999999998</v>
          </cell>
        </row>
        <row r="280">
          <cell r="A280" t="str">
            <v>B0014760</v>
          </cell>
          <cell r="B280" t="str">
            <v>Pintura anticorrosiva</v>
          </cell>
          <cell r="C280" t="str">
            <v>gal</v>
          </cell>
          <cell r="D280">
            <v>44149</v>
          </cell>
        </row>
        <row r="281">
          <cell r="A281" t="str">
            <v>B0014238</v>
          </cell>
          <cell r="B281" t="str">
            <v xml:space="preserve">Pintura Impermeabilizante </v>
          </cell>
          <cell r="C281" t="str">
            <v>g</v>
          </cell>
          <cell r="D281">
            <v>55014</v>
          </cell>
        </row>
        <row r="282">
          <cell r="A282" t="str">
            <v>B0014239</v>
          </cell>
          <cell r="B282" t="str">
            <v>Pintura Imprimante</v>
          </cell>
          <cell r="C282" t="str">
            <v>g</v>
          </cell>
          <cell r="D282">
            <v>50178.19</v>
          </cell>
        </row>
        <row r="283">
          <cell r="A283" t="str">
            <v>lona</v>
          </cell>
          <cell r="B283" t="str">
            <v>Lona verde h=2,0 M</v>
          </cell>
          <cell r="C283" t="str">
            <v>ml</v>
          </cell>
          <cell r="D283">
            <v>3500</v>
          </cell>
        </row>
        <row r="284">
          <cell r="A284" t="str">
            <v>B0014770</v>
          </cell>
          <cell r="B284" t="str">
            <v xml:space="preserve">Piscina de decantación de (3*3*1)
</v>
          </cell>
          <cell r="C284" t="str">
            <v>u</v>
          </cell>
          <cell r="D284">
            <v>74565.87</v>
          </cell>
        </row>
        <row r="285">
          <cell r="A285" t="str">
            <v>B0014772</v>
          </cell>
          <cell r="B285" t="str">
            <v xml:space="preserve">Plastificante (Sikament)
</v>
          </cell>
          <cell r="C285" t="str">
            <v>kg</v>
          </cell>
          <cell r="D285">
            <v>7445.8</v>
          </cell>
        </row>
        <row r="286">
          <cell r="A286" t="str">
            <v>vall</v>
          </cell>
          <cell r="B286" t="str">
            <v>Valla informativa de la obra 2*3</v>
          </cell>
          <cell r="C286" t="str">
            <v>u</v>
          </cell>
          <cell r="D286">
            <v>1050000</v>
          </cell>
        </row>
        <row r="287">
          <cell r="A287" t="str">
            <v>B0014780</v>
          </cell>
          <cell r="B287" t="str">
            <v xml:space="preserve">Platina de 1´´ x 1/4´´ (cerramiento en malla)
</v>
          </cell>
          <cell r="C287" t="str">
            <v>m</v>
          </cell>
          <cell r="D287">
            <v>5003.55</v>
          </cell>
        </row>
        <row r="288">
          <cell r="A288" t="str">
            <v>B0014790</v>
          </cell>
          <cell r="B288" t="str">
            <v xml:space="preserve">Poste de madera para cercas </v>
          </cell>
          <cell r="C288" t="str">
            <v>u</v>
          </cell>
          <cell r="D288">
            <v>9388.18</v>
          </cell>
        </row>
        <row r="289">
          <cell r="A289" t="str">
            <v>B0014800</v>
          </cell>
          <cell r="B289" t="str">
            <v xml:space="preserve">Poste en angulo de 2*2*1/4 de 3,5m para señal
</v>
          </cell>
          <cell r="C289" t="str">
            <v>u</v>
          </cell>
          <cell r="D289">
            <v>151368</v>
          </cell>
        </row>
        <row r="290">
          <cell r="A290" t="str">
            <v>B0014810</v>
          </cell>
          <cell r="B290" t="str">
            <v>Poste kilometraje</v>
          </cell>
          <cell r="C290" t="str">
            <v>u</v>
          </cell>
          <cell r="D290">
            <v>353192</v>
          </cell>
        </row>
        <row r="291">
          <cell r="A291" t="str">
            <v>B0014831</v>
          </cell>
          <cell r="B291" t="str">
            <v>Postes De Concreto Para Cercas 2,00 Mts</v>
          </cell>
          <cell r="C291" t="str">
            <v>u</v>
          </cell>
          <cell r="D291">
            <v>32846.22</v>
          </cell>
        </row>
        <row r="292">
          <cell r="A292" t="str">
            <v>B0014820</v>
          </cell>
          <cell r="B292" t="str">
            <v xml:space="preserve">Postes de concreto para cercas
</v>
          </cell>
          <cell r="C292" t="str">
            <v>u</v>
          </cell>
          <cell r="D292">
            <v>32846.22</v>
          </cell>
        </row>
        <row r="293">
          <cell r="A293" t="str">
            <v>B0014830</v>
          </cell>
          <cell r="B293" t="str">
            <v xml:space="preserve">Postes para defensa metálica (1,80m)
</v>
          </cell>
          <cell r="C293" t="str">
            <v>u</v>
          </cell>
          <cell r="D293">
            <v>107219</v>
          </cell>
        </row>
        <row r="294">
          <cell r="A294" t="str">
            <v>B0014840</v>
          </cell>
          <cell r="B294" t="str">
            <v>Puntilla</v>
          </cell>
          <cell r="C294" t="str">
            <v>lb</v>
          </cell>
          <cell r="D294">
            <v>2374.4</v>
          </cell>
        </row>
        <row r="295">
          <cell r="A295" t="str">
            <v>B0014850</v>
          </cell>
          <cell r="B295" t="str">
            <v>Químico estabilizante (PROBASE)</v>
          </cell>
          <cell r="C295" t="str">
            <v>lt</v>
          </cell>
          <cell r="D295">
            <v>78353.509999999995</v>
          </cell>
        </row>
        <row r="296">
          <cell r="A296" t="str">
            <v>B0014860</v>
          </cell>
          <cell r="B296" t="str">
            <v xml:space="preserve">Refuerzo de 3/8'' 60000 psi
</v>
          </cell>
          <cell r="C296" t="str">
            <v>kg</v>
          </cell>
          <cell r="D296">
            <v>1295.04</v>
          </cell>
        </row>
        <row r="297">
          <cell r="A297" t="str">
            <v>B0014870</v>
          </cell>
          <cell r="B297" t="str">
            <v xml:space="preserve">Resina termoplástica </v>
          </cell>
          <cell r="C297" t="str">
            <v>kg</v>
          </cell>
          <cell r="D297">
            <v>8762.2999999999993</v>
          </cell>
        </row>
        <row r="298">
          <cell r="A298" t="str">
            <v>B0014880</v>
          </cell>
          <cell r="B298" t="str">
            <v>Salida en PVC D=2´´</v>
          </cell>
          <cell r="C298" t="str">
            <v>u</v>
          </cell>
          <cell r="D298">
            <v>1769.73</v>
          </cell>
        </row>
        <row r="299">
          <cell r="A299" t="str">
            <v>B0014893</v>
          </cell>
          <cell r="B299" t="str">
            <v xml:space="preserve">Sección De Tope Defensa Metálica </v>
          </cell>
          <cell r="C299" t="str">
            <v>u</v>
          </cell>
          <cell r="D299">
            <v>75684</v>
          </cell>
        </row>
        <row r="300">
          <cell r="A300" t="str">
            <v>B0014890</v>
          </cell>
          <cell r="B300" t="str">
            <v>Sección final de defensa metálica</v>
          </cell>
          <cell r="C300" t="str">
            <v>u</v>
          </cell>
          <cell r="D300">
            <v>80932.56</v>
          </cell>
        </row>
        <row r="301">
          <cell r="A301" t="str">
            <v>B0014892</v>
          </cell>
          <cell r="B301" t="str">
            <v>Sección tope</v>
          </cell>
          <cell r="C301" t="str">
            <v>u</v>
          </cell>
          <cell r="D301">
            <v>73378.86</v>
          </cell>
        </row>
        <row r="302">
          <cell r="A302" t="str">
            <v>B0014900</v>
          </cell>
          <cell r="B302" t="str">
            <v>Sello de silicona o sellador autonivelante</v>
          </cell>
          <cell r="C302" t="str">
            <v>m</v>
          </cell>
          <cell r="D302">
            <v>4963.8599999999997</v>
          </cell>
        </row>
        <row r="303">
          <cell r="A303" t="str">
            <v>B0014894</v>
          </cell>
          <cell r="B303" t="str">
            <v>Semilla Para Empradizar Tipo Braquiaria</v>
          </cell>
          <cell r="C303" t="str">
            <v>kg</v>
          </cell>
          <cell r="D303">
            <v>60547.199999999997</v>
          </cell>
        </row>
        <row r="304">
          <cell r="A304" t="str">
            <v>B0014910</v>
          </cell>
          <cell r="B304" t="str">
            <v>Semillas para empradizar</v>
          </cell>
          <cell r="C304" t="str">
            <v>kg</v>
          </cell>
          <cell r="D304">
            <v>60547.199999999997</v>
          </cell>
        </row>
        <row r="305">
          <cell r="A305" t="str">
            <v>B0014920</v>
          </cell>
          <cell r="B305" t="str">
            <v xml:space="preserve">Señal (grupo 1) tablero en lamina galvanizada de 90*90 cm, calibre 16 reflectivo tipo 1./ incluye poste)
</v>
          </cell>
          <cell r="C305" t="str">
            <v>u</v>
          </cell>
          <cell r="D305">
            <v>420000</v>
          </cell>
        </row>
        <row r="306">
          <cell r="A306" t="str">
            <v>B0014930</v>
          </cell>
          <cell r="B306" t="str">
            <v xml:space="preserve">Señal (grupo 1). Tablero en lámina galvanizada de 75cm*75cm, calibre 16, reflectivo tipo 1/ incluye poste )
</v>
          </cell>
          <cell r="C306" t="str">
            <v>u</v>
          </cell>
          <cell r="D306">
            <v>420000</v>
          </cell>
        </row>
        <row r="307">
          <cell r="A307" t="str">
            <v>B0014940</v>
          </cell>
          <cell r="B307" t="str">
            <v xml:space="preserve">Señal (grupo 2). Tablero en lámina galvanizado de 1,2m*0,4m, calibre 16, reflectivo tipo 1. 
</v>
          </cell>
          <cell r="C307" t="str">
            <v>u</v>
          </cell>
          <cell r="D307">
            <v>192678.85</v>
          </cell>
        </row>
        <row r="308">
          <cell r="A308" t="str">
            <v>B0014950</v>
          </cell>
          <cell r="B308" t="str">
            <v xml:space="preserve">Señal (grupo 3 ferrocarril) (SP-54). Tablero en lámina galvanizado de 2,4m*0,3m, calibre 16, reflectivo tipo 1. 
</v>
          </cell>
          <cell r="C308" t="str">
            <v>u</v>
          </cell>
          <cell r="D308">
            <v>352304.84</v>
          </cell>
        </row>
        <row r="309">
          <cell r="A309" t="str">
            <v>B0014960</v>
          </cell>
          <cell r="B309" t="str">
            <v xml:space="preserve">Señal (grupo 4). Tablero en lámina galvanizado de 60cm*75cm, calibre 16, reflectivo tipo 1. (delineador de curva horizontal)
</v>
          </cell>
          <cell r="C309" t="str">
            <v>u</v>
          </cell>
          <cell r="D309">
            <v>378420</v>
          </cell>
        </row>
        <row r="310">
          <cell r="A310" t="str">
            <v>B0014970</v>
          </cell>
          <cell r="B310" t="str">
            <v xml:space="preserve">Señal (grupo 5). Tablero en lámina galvanizado de 0,90m*1,13m, calibre 16, reflectivo tipo 1. 
</v>
          </cell>
          <cell r="C310" t="str">
            <v>m2</v>
          </cell>
          <cell r="D310">
            <v>430697.2</v>
          </cell>
        </row>
        <row r="311">
          <cell r="A311" t="str">
            <v>B0014980</v>
          </cell>
          <cell r="B311" t="str">
            <v>Señal temporal preventiva</v>
          </cell>
          <cell r="C311" t="str">
            <v>u</v>
          </cell>
          <cell r="D311">
            <v>185556.78</v>
          </cell>
        </row>
        <row r="312">
          <cell r="A312" t="str">
            <v>B0014895</v>
          </cell>
          <cell r="B312" t="str">
            <v>Sika Color C</v>
          </cell>
          <cell r="C312" t="str">
            <v>kg</v>
          </cell>
          <cell r="D312">
            <v>36305.279999999999</v>
          </cell>
        </row>
        <row r="313">
          <cell r="A313" t="str">
            <v>B0014898</v>
          </cell>
          <cell r="B313" t="str">
            <v>Sika Top 122</v>
          </cell>
          <cell r="C313" t="str">
            <v>kg</v>
          </cell>
          <cell r="D313">
            <v>6584.51</v>
          </cell>
        </row>
        <row r="314">
          <cell r="A314" t="str">
            <v>B0014897</v>
          </cell>
          <cell r="B314" t="str">
            <v>Sika Top Armatec 108</v>
          </cell>
          <cell r="C314" t="str">
            <v>kg</v>
          </cell>
          <cell r="D314">
            <v>20270.650000000001</v>
          </cell>
        </row>
        <row r="315">
          <cell r="A315" t="str">
            <v>B0014896</v>
          </cell>
          <cell r="B315" t="str">
            <v>Sikadur 32 Primer</v>
          </cell>
          <cell r="C315" t="str">
            <v>kg</v>
          </cell>
          <cell r="D315">
            <v>102393.88</v>
          </cell>
        </row>
        <row r="316">
          <cell r="A316" t="str">
            <v>B0014899</v>
          </cell>
          <cell r="B316" t="str">
            <v>Sikaset L - Acelerante</v>
          </cell>
          <cell r="C316" t="str">
            <v>kg</v>
          </cell>
          <cell r="D316">
            <v>14215.82</v>
          </cell>
        </row>
        <row r="317">
          <cell r="A317" t="str">
            <v>B0015000</v>
          </cell>
          <cell r="B317" t="str">
            <v>Soldadura 6013 de 1/8</v>
          </cell>
          <cell r="C317" t="str">
            <v>kg</v>
          </cell>
          <cell r="D317">
            <v>5676.3</v>
          </cell>
        </row>
        <row r="318">
          <cell r="A318" t="str">
            <v>B0015010</v>
          </cell>
          <cell r="B318" t="str">
            <v>Soldadura 7018</v>
          </cell>
          <cell r="C318" t="str">
            <v>kg</v>
          </cell>
          <cell r="D318">
            <v>9269.48</v>
          </cell>
        </row>
        <row r="319">
          <cell r="A319" t="str">
            <v>B0015032</v>
          </cell>
          <cell r="B319" t="str">
            <v xml:space="preserve">Soldadura E70XX o en arco sumergido
</v>
          </cell>
          <cell r="C319" t="str">
            <v>kg</v>
          </cell>
          <cell r="D319">
            <v>12534.84</v>
          </cell>
        </row>
        <row r="320">
          <cell r="A320" t="str">
            <v>B0015020</v>
          </cell>
          <cell r="B320" t="str">
            <v xml:space="preserve">Soldadura en PVC 1/8 de galón (anclajes)
</v>
          </cell>
          <cell r="C320" t="str">
            <v>u</v>
          </cell>
          <cell r="D320">
            <v>47348.79</v>
          </cell>
        </row>
        <row r="321">
          <cell r="A321" t="str">
            <v>B0015030</v>
          </cell>
          <cell r="B321" t="str">
            <v>Soldadura L-70</v>
          </cell>
          <cell r="C321" t="str">
            <v>kg</v>
          </cell>
          <cell r="D321">
            <v>6013.61</v>
          </cell>
        </row>
        <row r="322">
          <cell r="A322" t="str">
            <v>B0015040</v>
          </cell>
          <cell r="B322" t="str">
            <v xml:space="preserve">Superplastificante Sikament
</v>
          </cell>
          <cell r="C322" t="str">
            <v>gal</v>
          </cell>
          <cell r="D322">
            <v>48926.43</v>
          </cell>
        </row>
        <row r="323">
          <cell r="A323" t="str">
            <v>B0015050</v>
          </cell>
          <cell r="B323" t="str">
            <v xml:space="preserve">Tabla burda en madera aserrada (0,30*0,03*3,00) 
</v>
          </cell>
          <cell r="C323" t="str">
            <v>u</v>
          </cell>
          <cell r="D323">
            <v>18811.82</v>
          </cell>
        </row>
        <row r="324">
          <cell r="A324" t="str">
            <v>B0015064</v>
          </cell>
          <cell r="B324" t="str">
            <v xml:space="preserve">Tablero en lámina galvanizada de 1,2 cm*0,4 cm, calibre 16, reflectivo tipo 1.
</v>
          </cell>
          <cell r="C324" t="str">
            <v>u</v>
          </cell>
          <cell r="D324">
            <v>201453</v>
          </cell>
        </row>
        <row r="325">
          <cell r="A325" t="str">
            <v>B0015066</v>
          </cell>
          <cell r="B325" t="str">
            <v xml:space="preserve">Tablero en lámina galvanizada de 2,4 m*30 cm, calibre 16, reflectivo tipo 1.
</v>
          </cell>
          <cell r="C325" t="str">
            <v>u</v>
          </cell>
          <cell r="D325">
            <v>210725.73</v>
          </cell>
        </row>
        <row r="326">
          <cell r="A326" t="str">
            <v>B0015063</v>
          </cell>
          <cell r="B326" t="str">
            <v xml:space="preserve">Tablero en lámina galvanizada de 60 cm*75cm, calibre 16, reflectivo tipo 1
</v>
          </cell>
          <cell r="C326" t="str">
            <v>u</v>
          </cell>
          <cell r="D326">
            <v>140483.82</v>
          </cell>
        </row>
        <row r="327">
          <cell r="A327" t="str">
            <v>B0015062</v>
          </cell>
          <cell r="B327" t="str">
            <v xml:space="preserve">Tablero en lámina galvanizada de 75cm*75cm, calibre 16, reflectivo tipo 1. Incluye poste de 2*2*1/4´´ 
</v>
          </cell>
          <cell r="C327" t="str">
            <v>u</v>
          </cell>
          <cell r="D327">
            <v>196180.53</v>
          </cell>
        </row>
        <row r="328">
          <cell r="A328" t="str">
            <v>B0015068</v>
          </cell>
          <cell r="B328" t="str">
            <v xml:space="preserve">Tablero en lámina galvanizado de 0,90m*1,13m, calibre 16, reflectivo tipo 1. </v>
          </cell>
          <cell r="C328" t="str">
            <v>u</v>
          </cell>
          <cell r="D328">
            <v>296890.84999999998</v>
          </cell>
        </row>
        <row r="329">
          <cell r="A329" t="str">
            <v>B0015071</v>
          </cell>
          <cell r="B329" t="str">
            <v>Tablestaca de madera aserrada (0.25x0.03x3)</v>
          </cell>
          <cell r="C329" t="str">
            <v>u</v>
          </cell>
          <cell r="D329">
            <v>25898.42</v>
          </cell>
        </row>
        <row r="330">
          <cell r="A330" t="str">
            <v>B0015060</v>
          </cell>
          <cell r="B330" t="str">
            <v xml:space="preserve">Tablestaca en madera aserrada (0,25*0,05*3)
</v>
          </cell>
          <cell r="C330" t="str">
            <v>u</v>
          </cell>
          <cell r="D330">
            <v>28056.62</v>
          </cell>
        </row>
        <row r="331">
          <cell r="A331" t="str">
            <v>B0015070</v>
          </cell>
          <cell r="B331" t="str">
            <v xml:space="preserve">Tablestaca en madera aserrada (0,3*0,03*3)
</v>
          </cell>
          <cell r="C331" t="str">
            <v>u</v>
          </cell>
          <cell r="D331">
            <v>29135.72</v>
          </cell>
        </row>
        <row r="332">
          <cell r="A332" t="str">
            <v>B0015080</v>
          </cell>
          <cell r="B332" t="str">
            <v xml:space="preserve">Tablestaca metálica (riel de 70 lb/yarda)
</v>
          </cell>
          <cell r="C332" t="str">
            <v>u</v>
          </cell>
          <cell r="D332">
            <v>123664.95</v>
          </cell>
        </row>
        <row r="333">
          <cell r="A333" t="str">
            <v>B0015090</v>
          </cell>
          <cell r="B333" t="str">
            <v>Tacha reflectiva</v>
          </cell>
          <cell r="C333" t="str">
            <v>u</v>
          </cell>
          <cell r="D333">
            <v>5676.3</v>
          </cell>
        </row>
        <row r="334">
          <cell r="A334" t="str">
            <v>B0015100</v>
          </cell>
          <cell r="B334" t="str">
            <v xml:space="preserve">Tachón en resina de (50*15*8) cm
</v>
          </cell>
          <cell r="C334" t="str">
            <v>u</v>
          </cell>
          <cell r="D334">
            <v>31535</v>
          </cell>
        </row>
        <row r="335">
          <cell r="A335" t="str">
            <v>B0015110</v>
          </cell>
          <cell r="B335" t="str">
            <v xml:space="preserve">Tapón en PVC RD21 de 1´´ (para anclaje)
</v>
          </cell>
          <cell r="C335" t="str">
            <v>u</v>
          </cell>
          <cell r="D335">
            <v>1856.05</v>
          </cell>
        </row>
        <row r="336">
          <cell r="A336" t="str">
            <v>B0015130</v>
          </cell>
          <cell r="B336" t="str">
            <v xml:space="preserve">Tierra abonada </v>
          </cell>
          <cell r="C336" t="str">
            <v>m3</v>
          </cell>
          <cell r="D336">
            <v>151074.12</v>
          </cell>
        </row>
        <row r="337">
          <cell r="A337" t="str">
            <v>teja</v>
          </cell>
          <cell r="B337" t="str">
            <v>Teja de zinc</v>
          </cell>
          <cell r="C337" t="str">
            <v>m2</v>
          </cell>
          <cell r="D337">
            <v>7000</v>
          </cell>
        </row>
        <row r="338">
          <cell r="A338" t="str">
            <v>B0015120</v>
          </cell>
          <cell r="B338" t="str">
            <v xml:space="preserve">Tierra común
</v>
          </cell>
          <cell r="C338" t="str">
            <v>m3</v>
          </cell>
          <cell r="D338">
            <v>26648.400000000001</v>
          </cell>
        </row>
        <row r="339">
          <cell r="A339" t="str">
            <v>B0015141</v>
          </cell>
          <cell r="B339" t="str">
            <v>Tornillos de Unión de D= 12 mm</v>
          </cell>
          <cell r="C339" t="str">
            <v>u</v>
          </cell>
          <cell r="D339">
            <v>1327.29</v>
          </cell>
        </row>
        <row r="340">
          <cell r="A340" t="str">
            <v>B0015140</v>
          </cell>
          <cell r="B340" t="str">
            <v>Tornillos para defensa metálica</v>
          </cell>
          <cell r="C340" t="str">
            <v>u</v>
          </cell>
          <cell r="D340">
            <v>4316.3999999999996</v>
          </cell>
        </row>
        <row r="341">
          <cell r="A341" t="str">
            <v>B0015150</v>
          </cell>
          <cell r="B341" t="str">
            <v>Torón de tensionmiento 1/2´´ o 5/8´´</v>
          </cell>
          <cell r="C341" t="str">
            <v>kg</v>
          </cell>
          <cell r="D341">
            <v>7715.57</v>
          </cell>
        </row>
        <row r="342">
          <cell r="A342" t="str">
            <v>B0015162</v>
          </cell>
          <cell r="B342" t="str">
            <v>Tramo Curvo De 4,13 M Galvanizado</v>
          </cell>
          <cell r="C342" t="str">
            <v>u</v>
          </cell>
          <cell r="D342">
            <v>431640.33</v>
          </cell>
        </row>
        <row r="343">
          <cell r="A343" t="str">
            <v>B0015161</v>
          </cell>
          <cell r="B343" t="str">
            <v>Tramo Final O Terminal 2,5 Mm, De 71 Cm Galvanizado</v>
          </cell>
          <cell r="C343" t="str">
            <v>u</v>
          </cell>
          <cell r="D343">
            <v>40995.5</v>
          </cell>
        </row>
        <row r="344">
          <cell r="A344" t="str">
            <v>B0015160</v>
          </cell>
          <cell r="B344" t="str">
            <v xml:space="preserve">Tramo recto para defensas metálicas (4,13m)
</v>
          </cell>
          <cell r="C344" t="str">
            <v>m</v>
          </cell>
          <cell r="D344">
            <v>103105.93</v>
          </cell>
        </row>
        <row r="345">
          <cell r="A345" t="str">
            <v>B0014901</v>
          </cell>
          <cell r="B345" t="str">
            <v>Transductores Electrónicos (Incluye Cables, Protección Contra El Concreto Y Panel De Lectura)</v>
          </cell>
          <cell r="C345" t="str">
            <v>u</v>
          </cell>
          <cell r="D345">
            <v>1248131.18</v>
          </cell>
        </row>
        <row r="346">
          <cell r="A346" t="str">
            <v>B0015164</v>
          </cell>
          <cell r="B346" t="str">
            <v>Transductores electrónicos (incluye cables, protección contra el concreto y panel de lectura)</v>
          </cell>
          <cell r="C346" t="str">
            <v>u</v>
          </cell>
          <cell r="D346">
            <v>1295352.6299999999</v>
          </cell>
        </row>
        <row r="347">
          <cell r="A347" t="str">
            <v>B0014902</v>
          </cell>
          <cell r="B347" t="str">
            <v>Transductores Mecánicos (Incluye Cables, Protección Contra El Concreto Y Panel De Lectura)</v>
          </cell>
          <cell r="C347" t="str">
            <v>u</v>
          </cell>
          <cell r="D347">
            <v>818929.62</v>
          </cell>
        </row>
        <row r="348">
          <cell r="A348" t="str">
            <v>B0015166</v>
          </cell>
          <cell r="B348" t="str">
            <v>Transductores mecánicos (incluye cables, protección contra el concreto y panel de lectura)</v>
          </cell>
          <cell r="C348" t="str">
            <v>u</v>
          </cell>
          <cell r="D348">
            <v>804901.31</v>
          </cell>
        </row>
        <row r="349">
          <cell r="A349" t="str">
            <v>B0015350</v>
          </cell>
          <cell r="B349" t="str">
            <v xml:space="preserve">Triturado tamaño 1/2''
</v>
          </cell>
          <cell r="C349" t="str">
            <v>m3</v>
          </cell>
          <cell r="D349">
            <v>71400</v>
          </cell>
        </row>
        <row r="350">
          <cell r="A350" t="str">
            <v>B0015170</v>
          </cell>
          <cell r="B350" t="str">
            <v xml:space="preserve">Trompetas de 12 torones (tensionamiento)
</v>
          </cell>
          <cell r="C350" t="str">
            <v>kg</v>
          </cell>
          <cell r="D350">
            <v>88270.45</v>
          </cell>
        </row>
        <row r="351">
          <cell r="A351" t="str">
            <v>B0015180</v>
          </cell>
          <cell r="B351" t="str">
            <v xml:space="preserve">Tubería D=4´´ tipo pesado, E=2mm (baranda metálica)
</v>
          </cell>
          <cell r="C351" t="str">
            <v>m</v>
          </cell>
          <cell r="D351">
            <v>34740.44</v>
          </cell>
        </row>
        <row r="352">
          <cell r="A352" t="str">
            <v>B0015230</v>
          </cell>
          <cell r="B352" t="str">
            <v xml:space="preserve">Tubería de 10´´ PAA vaciado tremi de 4 mts
</v>
          </cell>
          <cell r="C352" t="str">
            <v>u</v>
          </cell>
          <cell r="D352">
            <v>83954.04</v>
          </cell>
        </row>
        <row r="353">
          <cell r="A353" t="str">
            <v>B0015233</v>
          </cell>
          <cell r="B353" t="str">
            <v>Tubería de Plástico</v>
          </cell>
          <cell r="C353" t="str">
            <v>m</v>
          </cell>
          <cell r="D353">
            <v>18128.89</v>
          </cell>
        </row>
        <row r="354">
          <cell r="A354" t="str">
            <v>B0015190</v>
          </cell>
          <cell r="B354" t="str">
            <v xml:space="preserve">Tubería en H de D=1/4´´, H=1.40m, A=0.20m (baranda metálica)
</v>
          </cell>
          <cell r="C354" t="str">
            <v>m</v>
          </cell>
          <cell r="D354">
            <v>61185.02</v>
          </cell>
        </row>
        <row r="355">
          <cell r="A355" t="str">
            <v>B0015200</v>
          </cell>
          <cell r="B355" t="str">
            <v xml:space="preserve">Tubería Perforada en PVC de 2´´
</v>
          </cell>
          <cell r="C355" t="str">
            <v>m</v>
          </cell>
          <cell r="D355">
            <v>12091.32</v>
          </cell>
        </row>
        <row r="356">
          <cell r="A356" t="str">
            <v>B0015340</v>
          </cell>
          <cell r="B356" t="str">
            <v>Tubería Petrolera 7´´</v>
          </cell>
          <cell r="C356" t="str">
            <v>m</v>
          </cell>
          <cell r="D356">
            <v>153232.32000000001</v>
          </cell>
        </row>
        <row r="357">
          <cell r="A357" t="str">
            <v>B0015231</v>
          </cell>
          <cell r="B357" t="str">
            <v xml:space="preserve">Tubería Pvc Alcantarillado D= 24´´ </v>
          </cell>
          <cell r="C357" t="str">
            <v>m</v>
          </cell>
          <cell r="D357">
            <v>558620</v>
          </cell>
        </row>
        <row r="358">
          <cell r="A358" t="str">
            <v>B0015232</v>
          </cell>
          <cell r="B358" t="str">
            <v xml:space="preserve">Tubería Pvc Alcantarillado D= 36´´ </v>
          </cell>
          <cell r="C358" t="str">
            <v>m</v>
          </cell>
          <cell r="D358">
            <v>1233840</v>
          </cell>
        </row>
        <row r="359">
          <cell r="A359" t="str">
            <v>B0015220</v>
          </cell>
          <cell r="B359" t="str">
            <v xml:space="preserve">Tubería PVC de 1´´ (para escamas en concreto)
</v>
          </cell>
          <cell r="C359" t="str">
            <v>m</v>
          </cell>
          <cell r="D359">
            <v>3533.33</v>
          </cell>
        </row>
        <row r="360">
          <cell r="A360" t="str">
            <v>B0015210</v>
          </cell>
          <cell r="B360" t="str">
            <v>Tubería PVC RD21 de 1´´ (para anclajes)</v>
          </cell>
          <cell r="C360" t="str">
            <v>m</v>
          </cell>
          <cell r="D360">
            <v>3533.33</v>
          </cell>
        </row>
        <row r="361">
          <cell r="A361" t="str">
            <v>B0015254</v>
          </cell>
          <cell r="B361" t="str">
            <v>Tubo concreto clase C, D=0,25 m</v>
          </cell>
          <cell r="C361" t="str">
            <v>m</v>
          </cell>
          <cell r="D361">
            <v>37552.71</v>
          </cell>
        </row>
        <row r="362">
          <cell r="A362" t="str">
            <v>B0015240</v>
          </cell>
          <cell r="B362" t="str">
            <v xml:space="preserve">Tubo concreto reforzado 900mm (tipo 1)
</v>
          </cell>
          <cell r="C362" t="str">
            <v>m</v>
          </cell>
          <cell r="D362">
            <v>403799.53</v>
          </cell>
        </row>
        <row r="363">
          <cell r="A363" t="str">
            <v>B0015250</v>
          </cell>
          <cell r="B363" t="str">
            <v xml:space="preserve">Tubo concreto reforzado 900mm (tipo 2)
</v>
          </cell>
          <cell r="C363" t="str">
            <v>m</v>
          </cell>
          <cell r="D363">
            <v>413079.8</v>
          </cell>
        </row>
        <row r="364">
          <cell r="A364" t="str">
            <v>B0015260</v>
          </cell>
          <cell r="B364" t="str">
            <v>Tubo concreto simple 450 mm</v>
          </cell>
          <cell r="C364" t="str">
            <v>m</v>
          </cell>
          <cell r="D364">
            <v>138448.64000000001</v>
          </cell>
        </row>
        <row r="365">
          <cell r="A365" t="str">
            <v>B0015270</v>
          </cell>
          <cell r="B365" t="str">
            <v>Tubo concreto simple 500 mm</v>
          </cell>
          <cell r="C365" t="str">
            <v>m</v>
          </cell>
          <cell r="D365">
            <v>176972.54</v>
          </cell>
        </row>
        <row r="366">
          <cell r="A366" t="str">
            <v>B0015280</v>
          </cell>
          <cell r="B366" t="str">
            <v>Tubo concreto simple 600 mm</v>
          </cell>
          <cell r="C366" t="str">
            <v>m</v>
          </cell>
          <cell r="D366">
            <v>278213.96000000002</v>
          </cell>
        </row>
        <row r="367">
          <cell r="A367" t="str">
            <v>B0015290</v>
          </cell>
          <cell r="B367" t="str">
            <v>Tubo concreto simple 750 mm</v>
          </cell>
          <cell r="C367" t="str">
            <v>m</v>
          </cell>
          <cell r="D367">
            <v>222510.59</v>
          </cell>
        </row>
        <row r="368">
          <cell r="A368" t="str">
            <v>B0015300</v>
          </cell>
          <cell r="B368" t="str">
            <v xml:space="preserve">Tubo corrugado de acero galvanizado MP-68
</v>
          </cell>
          <cell r="C368" t="str">
            <v>m</v>
          </cell>
          <cell r="D368">
            <v>195317.25</v>
          </cell>
        </row>
        <row r="369">
          <cell r="A369" t="str">
            <v>B0015360</v>
          </cell>
          <cell r="B369" t="str">
            <v xml:space="preserve">Tubo metálico con recubrimiento bituminoso de lámina calibre 12 y diámetro de 60''
</v>
          </cell>
          <cell r="C369" t="str">
            <v>m</v>
          </cell>
          <cell r="D369">
            <v>132081.94</v>
          </cell>
        </row>
        <row r="370">
          <cell r="A370" t="str">
            <v>B0015304</v>
          </cell>
          <cell r="B370" t="str">
            <v>Tubo metálico de alta resistencia</v>
          </cell>
          <cell r="C370" t="str">
            <v>m</v>
          </cell>
          <cell r="D370">
            <v>63559.040000000001</v>
          </cell>
        </row>
        <row r="371">
          <cell r="A371" t="str">
            <v>B0015305</v>
          </cell>
          <cell r="B371" t="str">
            <v>Tubo Metálico De Alta Resistencia</v>
          </cell>
          <cell r="C371" t="str">
            <v>m</v>
          </cell>
          <cell r="D371">
            <v>5902.68</v>
          </cell>
        </row>
        <row r="372">
          <cell r="A372" t="str">
            <v>B00151111</v>
          </cell>
          <cell r="B372" t="str">
            <v>cable estructural  1 - 1/2"</v>
          </cell>
          <cell r="C372" t="str">
            <v>ml</v>
          </cell>
          <cell r="D372">
            <v>40817</v>
          </cell>
        </row>
        <row r="373">
          <cell r="A373" t="str">
            <v>B0015310</v>
          </cell>
          <cell r="B373" t="str">
            <v xml:space="preserve">Tubo para cerramiento, calibre 16 de 2,7m (cerramientos en malla)
</v>
          </cell>
          <cell r="C373" t="str">
            <v>u</v>
          </cell>
          <cell r="D373">
            <v>56652.79</v>
          </cell>
        </row>
        <row r="374">
          <cell r="A374" t="str">
            <v>B0015321</v>
          </cell>
          <cell r="B374" t="str">
            <v>Lamina Steel Deck 2C-22X6</v>
          </cell>
          <cell r="C374" t="str">
            <v>m2</v>
          </cell>
          <cell r="D374">
            <v>21240</v>
          </cell>
        </row>
        <row r="375">
          <cell r="A375" t="str">
            <v>B0015330</v>
          </cell>
          <cell r="B375" t="str">
            <v>Unión en PVC D=2´´</v>
          </cell>
          <cell r="C375" t="str">
            <v>u</v>
          </cell>
          <cell r="D375">
            <v>3846.74</v>
          </cell>
        </row>
        <row r="376">
          <cell r="A376" t="str">
            <v>B0015320</v>
          </cell>
          <cell r="B376" t="str">
            <v xml:space="preserve">Unión en PVC RD21 de 1´´ (para anclajes)
</v>
          </cell>
          <cell r="C376" t="str">
            <v>u</v>
          </cell>
          <cell r="D376">
            <v>937.04</v>
          </cell>
        </row>
        <row r="377">
          <cell r="A377" t="str">
            <v>B0015334</v>
          </cell>
          <cell r="B377" t="str">
            <v>Uniones especiales de alta resistencia para tubería</v>
          </cell>
          <cell r="C377" t="str">
            <v>u</v>
          </cell>
          <cell r="D377">
            <v>37293.72</v>
          </cell>
        </row>
        <row r="378">
          <cell r="A378" t="str">
            <v>B0015362</v>
          </cell>
          <cell r="B378" t="str">
            <v>Uniones Especiales De Alta Resistencia Para Tubería</v>
          </cell>
          <cell r="C378" t="str">
            <v>u</v>
          </cell>
          <cell r="D378">
            <v>34315.410000000003</v>
          </cell>
        </row>
        <row r="379">
          <cell r="A379" t="str">
            <v>B0015361</v>
          </cell>
          <cell r="B379" t="str">
            <v>Varilla 5/8</v>
          </cell>
          <cell r="C379" t="str">
            <v>kg</v>
          </cell>
          <cell r="D379">
            <v>5194</v>
          </cell>
        </row>
      </sheetData>
      <sheetData sheetId="4"/>
      <sheetData sheetId="5"/>
      <sheetData sheetId="6"/>
      <sheetData sheetId="7"/>
      <sheetData sheetId="8"/>
      <sheetData sheetId="9">
        <row r="38">
          <cell r="G38">
            <v>0.02</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ow r="40">
          <cell r="I40">
            <v>620424.41</v>
          </cell>
        </row>
      </sheetData>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ow r="36">
          <cell r="H36">
            <v>17514940</v>
          </cell>
        </row>
      </sheetData>
      <sheetData sheetId="49">
        <row r="39">
          <cell r="I39">
            <v>7061975.5180000002</v>
          </cell>
        </row>
      </sheetData>
      <sheetData sheetId="50"/>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s>
    <sheetDataSet>
      <sheetData sheetId="0"/>
      <sheetData sheetId="1"/>
      <sheetData sheetId="2"/>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OMBUSTIBLE MOTONIVELADORA"/>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210.2.2"/>
      <sheetName val="Itemes Renovación"/>
      <sheetName val="Estructura"/>
      <sheetName val="General"/>
      <sheetName val="GENERALIDADES "/>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MANO DE OBRA"/>
      <sheetName val="MATERIALES"/>
      <sheetName val="APU BASICOS"/>
      <sheetName val="APU"/>
      <sheetName val="CANTIDADES Y PRECIOS"/>
    </sheetNames>
    <sheetDataSet>
      <sheetData sheetId="0" refreshError="1"/>
      <sheetData sheetId="1"/>
      <sheetData sheetId="2" refreshError="1">
        <row r="10">
          <cell r="A10" t="str">
            <v>Jornal - dia</v>
          </cell>
        </row>
        <row r="11">
          <cell r="A11" t="str">
            <v>Ayudante</v>
          </cell>
        </row>
        <row r="12">
          <cell r="A12" t="str">
            <v>Oficial</v>
          </cell>
        </row>
        <row r="13">
          <cell r="A13" t="str">
            <v>Herramientas</v>
          </cell>
        </row>
      </sheetData>
      <sheetData sheetId="3"/>
      <sheetData sheetId="4"/>
      <sheetData sheetId="5"/>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IBRA ÓPTICA"/>
      <sheetName val="TARIFAS"/>
      <sheetName val="Personalizar"/>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Formulas"/>
      <sheetName val="INDICE"/>
      <sheetName val="DISTANCIA"/>
      <sheetName val="PERSONAL"/>
      <sheetName val="2103mar%20.xls"/>
      <sheetName val="ELECTRICO"/>
      <sheetName val="Vuelta"/>
      <sheetName val="Análisis de precios"/>
      <sheetName val="Hoja1"/>
      <sheetName val="BASE"/>
      <sheetName val="1_Preliminares"/>
      <sheetName val="M.Obra"/>
      <sheetName val="días habiles 2015"/>
      <sheetName val="INS"/>
      <sheetName val="Ppto"/>
      <sheetName val="Plan auditoría"/>
      <sheetName val="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320.1"/>
      <sheetName val="330.2"/>
      <sheetName val="700.1"/>
      <sheetName val="ManoDe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COMBUSTIBLEBVM 038"/>
    </sheetNames>
    <sheetDataSet>
      <sheetData sheetId="0"/>
      <sheetData sheetId="1"/>
      <sheetData sheetId="2"/>
      <sheetData sheetId="3"/>
      <sheetData sheetId="4"/>
      <sheetData sheetId="5"/>
      <sheetData sheetId="6"/>
      <sheetData sheetId="7"/>
      <sheetData sheetId="8"/>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DE TRANSPORTE"/>
      <sheetName val="TARIFA EQUIPOS"/>
      <sheetName val="TARIFA MANO DE OBRA"/>
      <sheetName val="MATERIALES"/>
      <sheetName val="FACTOR PRESTACIONAL (1)"/>
      <sheetName val="FACTOR PRESTACIONAL (2)"/>
      <sheetName val="Salarios y prestaciones"/>
      <sheetName val="LABORATORIOS"/>
      <sheetName val="PRESUPUESTO INTERVENTORÍA"/>
      <sheetName val="DISCRIMINACION AIU"/>
      <sheetName val="FACTOR MULTIPLICADOR (1)"/>
      <sheetName val="FACTOR MULTIPLICADOR (2)"/>
      <sheetName val="PRESUPUESTO"/>
      <sheetName val="1.01"/>
      <sheetName val="1.02"/>
      <sheetName val="1.03"/>
      <sheetName val="1.04"/>
      <sheetName val="1.05"/>
      <sheetName val="1.06"/>
      <sheetName val="2.01"/>
      <sheetName val="2.02"/>
      <sheetName val="3,01"/>
      <sheetName val="2.03"/>
      <sheetName val="3.01"/>
      <sheetName val="3.02"/>
      <sheetName val="3.03"/>
      <sheetName val="3.04"/>
      <sheetName val="3.05"/>
      <sheetName val="3.06"/>
      <sheetName val="3.07"/>
      <sheetName val="3.08"/>
      <sheetName val="3.09"/>
      <sheetName val="3.10"/>
      <sheetName val="3.11"/>
      <sheetName val="3.12"/>
      <sheetName val="3.13"/>
      <sheetName val="3.14"/>
      <sheetName val="3.15"/>
      <sheetName val="3,11"/>
      <sheetName val="4,03"/>
      <sheetName val="4,09"/>
      <sheetName val="5,04"/>
      <sheetName val="5,05"/>
      <sheetName val="5,07"/>
      <sheetName val="5,08"/>
      <sheetName val="5,10"/>
      <sheetName val="4.01"/>
      <sheetName val="PMA"/>
      <sheetName val="PMT"/>
      <sheetName val="8,01 (PMT)"/>
    </sheetNames>
    <sheetDataSet>
      <sheetData sheetId="0" refreshError="1">
        <row r="5">
          <cell r="A5" t="str">
            <v>T0010031</v>
          </cell>
          <cell r="B5" t="str">
            <v>Transporte de Material de Remoción</v>
          </cell>
          <cell r="C5" t="str">
            <v>M³-KM</v>
          </cell>
          <cell r="D5">
            <v>1500</v>
          </cell>
        </row>
        <row r="6">
          <cell r="A6" t="str">
            <v>T0010234</v>
          </cell>
          <cell r="B6" t="str">
            <v xml:space="preserve">Transporte de Mezcla Abierta en Frio MAF-38 </v>
          </cell>
          <cell r="C6" t="str">
            <v>M³-KM</v>
          </cell>
          <cell r="D6">
            <v>1500</v>
          </cell>
        </row>
        <row r="7">
          <cell r="A7" t="str">
            <v>T0010272</v>
          </cell>
          <cell r="B7" t="str">
            <v>Transporte de Mezcla densa en Caliente MDC-25</v>
          </cell>
          <cell r="C7" t="str">
            <v>M³-KM</v>
          </cell>
          <cell r="D7">
            <v>1500</v>
          </cell>
        </row>
        <row r="8">
          <cell r="A8" t="str">
            <v>T0010002</v>
          </cell>
          <cell r="B8" t="str">
            <v>Transporte de aGreGado</v>
          </cell>
          <cell r="C8" t="str">
            <v>T-KM</v>
          </cell>
          <cell r="D8">
            <v>1500</v>
          </cell>
        </row>
        <row r="9">
          <cell r="A9" t="str">
            <v>T0010400</v>
          </cell>
          <cell r="B9" t="str">
            <v>Transporte de aGreGado pétreo</v>
          </cell>
          <cell r="C9" t="str">
            <v>M³-KM</v>
          </cell>
          <cell r="D9">
            <v>1500</v>
          </cell>
        </row>
        <row r="10">
          <cell r="A10" t="str">
            <v>T0010170</v>
          </cell>
          <cell r="B10" t="str">
            <v>Transporte de aGreGado tipo LA-1</v>
          </cell>
          <cell r="C10" t="str">
            <v>M³-KM</v>
          </cell>
          <cell r="D10">
            <v>1500</v>
          </cell>
        </row>
        <row r="11">
          <cell r="A11" t="str">
            <v>T0010180</v>
          </cell>
          <cell r="B11" t="str">
            <v>Transporte de aGreGado tipo LA-2</v>
          </cell>
          <cell r="C11" t="str">
            <v>M³-KM</v>
          </cell>
          <cell r="D11">
            <v>1500</v>
          </cell>
        </row>
        <row r="12">
          <cell r="A12" t="str">
            <v>T0010190</v>
          </cell>
          <cell r="B12" t="str">
            <v>Transporte de aGreGado tipo LA-3</v>
          </cell>
          <cell r="C12" t="str">
            <v>M³-KM</v>
          </cell>
          <cell r="D12">
            <v>1500</v>
          </cell>
        </row>
        <row r="13">
          <cell r="A13" t="str">
            <v>T0010200</v>
          </cell>
          <cell r="B13" t="str">
            <v>Transporte de aGreGado tipo LA-4</v>
          </cell>
          <cell r="C13" t="str">
            <v>M³-KM</v>
          </cell>
          <cell r="D13">
            <v>1500</v>
          </cell>
        </row>
        <row r="14">
          <cell r="A14" t="str">
            <v>T0010110</v>
          </cell>
          <cell r="B14" t="str">
            <v>Transporte de aGreGados pétreos</v>
          </cell>
          <cell r="C14" t="str">
            <v>M³-KM</v>
          </cell>
          <cell r="D14">
            <v>1500</v>
          </cell>
        </row>
        <row r="15">
          <cell r="A15" t="str">
            <v>T0010003</v>
          </cell>
          <cell r="B15" t="str">
            <v>Transporte de Arena</v>
          </cell>
          <cell r="C15" t="str">
            <v>M³-KM</v>
          </cell>
          <cell r="D15">
            <v>1500</v>
          </cell>
        </row>
        <row r="16">
          <cell r="A16" t="str">
            <v>T0010004</v>
          </cell>
          <cell r="B16" t="str">
            <v>Transporte de arena</v>
          </cell>
          <cell r="C16" t="str">
            <v>M³-KM</v>
          </cell>
          <cell r="D16">
            <v>1500</v>
          </cell>
        </row>
        <row r="17">
          <cell r="A17" t="str">
            <v>T0010005</v>
          </cell>
          <cell r="B17" t="str">
            <v>Transporte de arena lavada</v>
          </cell>
          <cell r="C17" t="str">
            <v>M³-KM</v>
          </cell>
          <cell r="D17">
            <v>1500</v>
          </cell>
        </row>
        <row r="18">
          <cell r="A18" t="str">
            <v>T0010007</v>
          </cell>
          <cell r="B18" t="str">
            <v>Transporte de base</v>
          </cell>
          <cell r="C18" t="str">
            <v>M³-KM</v>
          </cell>
          <cell r="D18">
            <v>1500</v>
          </cell>
        </row>
        <row r="19">
          <cell r="A19" t="str">
            <v>T0015011</v>
          </cell>
          <cell r="B19" t="str">
            <v>Transporte de Cemento Asfaltico Modificado Con Polímeros (Todos Los Tipos)</v>
          </cell>
          <cell r="C19" t="str">
            <v>M³-KM</v>
          </cell>
          <cell r="D19">
            <v>1500</v>
          </cell>
        </row>
        <row r="20">
          <cell r="A20" t="str">
            <v>T0010009</v>
          </cell>
          <cell r="B20" t="str">
            <v>Transporte de concreto</v>
          </cell>
          <cell r="C20" t="str">
            <v>M³-KM</v>
          </cell>
          <cell r="D20">
            <v>1500</v>
          </cell>
        </row>
        <row r="21">
          <cell r="A21" t="str">
            <v>T0010401</v>
          </cell>
          <cell r="B21" t="str">
            <v xml:space="preserve">Transporte de Concreto </v>
          </cell>
          <cell r="C21" t="str">
            <v>M³-KM</v>
          </cell>
          <cell r="D21">
            <v>1500</v>
          </cell>
        </row>
        <row r="22">
          <cell r="A22" t="str">
            <v>T0010019</v>
          </cell>
          <cell r="B22" t="str">
            <v>Transporte de material crudo</v>
          </cell>
          <cell r="C22" t="str">
            <v>M³-KM</v>
          </cell>
          <cell r="D22">
            <v>1500</v>
          </cell>
        </row>
        <row r="23">
          <cell r="A23" t="str">
            <v>T0010033</v>
          </cell>
          <cell r="B23" t="str">
            <v>Transporte de Material Crudo de Rio</v>
          </cell>
          <cell r="C23" t="str">
            <v>M³-KM</v>
          </cell>
          <cell r="D23">
            <v>1500</v>
          </cell>
        </row>
        <row r="24">
          <cell r="A24" t="str">
            <v>T0010010</v>
          </cell>
          <cell r="B24" t="str">
            <v>Transporte de material de afirmado</v>
          </cell>
          <cell r="C24" t="str">
            <v>M³-KM</v>
          </cell>
          <cell r="D24">
            <v>1500</v>
          </cell>
        </row>
        <row r="25">
          <cell r="A25" t="str">
            <v>T0010018</v>
          </cell>
          <cell r="B25" t="str">
            <v>Transporte de material de afirmado</v>
          </cell>
          <cell r="C25" t="str">
            <v>M³-KM</v>
          </cell>
          <cell r="D25">
            <v>1500</v>
          </cell>
        </row>
        <row r="26">
          <cell r="A26" t="str">
            <v>T0010089</v>
          </cell>
          <cell r="B26" t="str">
            <v xml:space="preserve">Transporte de Material de Afirmado de la Zona </v>
          </cell>
          <cell r="C26" t="str">
            <v>M³-KM</v>
          </cell>
          <cell r="D26">
            <v>1500</v>
          </cell>
        </row>
        <row r="27">
          <cell r="A27" t="str">
            <v>T0010020</v>
          </cell>
          <cell r="B27" t="str">
            <v>Transporte de material de base</v>
          </cell>
          <cell r="C27" t="str">
            <v>M³-KM</v>
          </cell>
          <cell r="D27">
            <v>1500</v>
          </cell>
        </row>
        <row r="28">
          <cell r="A28" t="str">
            <v>T0010023</v>
          </cell>
          <cell r="B28" t="str">
            <v>Transporte de Material de Base</v>
          </cell>
          <cell r="C28" t="str">
            <v>M³-KM</v>
          </cell>
          <cell r="D28">
            <v>1500</v>
          </cell>
        </row>
        <row r="29">
          <cell r="A29" t="str">
            <v>T0010022</v>
          </cell>
          <cell r="B29" t="str">
            <v>Transporte de material de cobertura</v>
          </cell>
          <cell r="C29" t="str">
            <v>M³-KM</v>
          </cell>
          <cell r="D29">
            <v>1500</v>
          </cell>
        </row>
        <row r="30">
          <cell r="A30" t="str">
            <v>T0010032</v>
          </cell>
          <cell r="B30" t="str">
            <v>Transporte de material de demolición</v>
          </cell>
          <cell r="C30" t="str">
            <v>M³-KM</v>
          </cell>
          <cell r="D30">
            <v>1500</v>
          </cell>
        </row>
        <row r="31">
          <cell r="A31" t="str">
            <v>T0010025</v>
          </cell>
          <cell r="B31" t="str">
            <v>Transporte de material de excavación</v>
          </cell>
          <cell r="C31" t="str">
            <v>M³-KM</v>
          </cell>
          <cell r="D31">
            <v>1500</v>
          </cell>
        </row>
        <row r="32">
          <cell r="A32" t="str">
            <v>T0010035</v>
          </cell>
          <cell r="B32" t="str">
            <v>Transporte de material de excavación</v>
          </cell>
          <cell r="C32" t="str">
            <v>M³-KM</v>
          </cell>
          <cell r="D32">
            <v>1500</v>
          </cell>
        </row>
        <row r="33">
          <cell r="A33" t="str">
            <v>T0010036</v>
          </cell>
          <cell r="B33" t="str">
            <v>Transporte de material de remoción</v>
          </cell>
          <cell r="C33" t="str">
            <v>M³-KM</v>
          </cell>
          <cell r="D33">
            <v>1500</v>
          </cell>
        </row>
        <row r="34">
          <cell r="A34" t="str">
            <v>T0010141</v>
          </cell>
          <cell r="B34" t="str">
            <v>Transporte de Material de Solado y Atraque Tubería de Concreto Reforzado</v>
          </cell>
          <cell r="C34" t="str">
            <v>M³-KM</v>
          </cell>
          <cell r="D34">
            <v>1500</v>
          </cell>
        </row>
        <row r="35">
          <cell r="A35" t="str">
            <v>T0010470</v>
          </cell>
          <cell r="B35" t="str">
            <v>Transporte de material de soldado y atraque</v>
          </cell>
          <cell r="C35" t="str">
            <v>M³-KM</v>
          </cell>
          <cell r="D35">
            <v>1500</v>
          </cell>
        </row>
        <row r="36">
          <cell r="A36" t="str">
            <v>T0010381</v>
          </cell>
          <cell r="B36" t="str">
            <v xml:space="preserve">Transporte de material de Sub Base CBR=40% </v>
          </cell>
          <cell r="C36" t="str">
            <v>M³-KM</v>
          </cell>
          <cell r="D36">
            <v>1500</v>
          </cell>
        </row>
        <row r="37">
          <cell r="A37" t="str">
            <v>T0010030</v>
          </cell>
          <cell r="B37" t="str">
            <v>Transporte de material de subbase</v>
          </cell>
          <cell r="C37" t="str">
            <v>M³-KM</v>
          </cell>
          <cell r="D37">
            <v>1500</v>
          </cell>
        </row>
        <row r="38">
          <cell r="A38" t="str">
            <v>T0010040</v>
          </cell>
          <cell r="B38" t="str">
            <v>Transporte de material desmontado</v>
          </cell>
          <cell r="C38" t="str">
            <v>T-KM</v>
          </cell>
          <cell r="D38">
            <v>1500</v>
          </cell>
        </row>
        <row r="39">
          <cell r="A39" t="str">
            <v>T0010028</v>
          </cell>
          <cell r="B39" t="str">
            <v>Transporte de Material Drenante</v>
          </cell>
          <cell r="C39" t="str">
            <v>M³-KM</v>
          </cell>
          <cell r="D39">
            <v>1500</v>
          </cell>
        </row>
        <row r="40">
          <cell r="A40" t="str">
            <v>T0010027</v>
          </cell>
          <cell r="B40" t="str">
            <v>Transporte de material filtrante</v>
          </cell>
          <cell r="C40" t="str">
            <v>M³-KM</v>
          </cell>
          <cell r="D40">
            <v>1500</v>
          </cell>
        </row>
        <row r="41">
          <cell r="A41" t="str">
            <v>T0010410</v>
          </cell>
          <cell r="B41" t="str">
            <v>Transporte de material filtrante</v>
          </cell>
          <cell r="C41" t="str">
            <v>M³-KM</v>
          </cell>
          <cell r="D41">
            <v>1500</v>
          </cell>
        </row>
        <row r="42">
          <cell r="A42" t="str">
            <v>T0010006</v>
          </cell>
          <cell r="B42" t="str">
            <v>Transporte de material fresado</v>
          </cell>
          <cell r="C42" t="str">
            <v>M³-KM</v>
          </cell>
          <cell r="D42">
            <v>1500</v>
          </cell>
        </row>
        <row r="43">
          <cell r="A43" t="str">
            <v>T0010390</v>
          </cell>
          <cell r="B43" t="str">
            <v>Transporte de material fresado</v>
          </cell>
          <cell r="C43" t="str">
            <v>M³-KM</v>
          </cell>
          <cell r="D43">
            <v>1500</v>
          </cell>
        </row>
        <row r="44">
          <cell r="A44" t="str">
            <v>T0010039</v>
          </cell>
          <cell r="B44" t="str">
            <v>Transporte de material Granular</v>
          </cell>
          <cell r="C44" t="str">
            <v>M³-KM</v>
          </cell>
          <cell r="D44">
            <v>1500</v>
          </cell>
        </row>
        <row r="45">
          <cell r="A45" t="str">
            <v>T0010052</v>
          </cell>
          <cell r="B45" t="str">
            <v>Transporte de material removido</v>
          </cell>
          <cell r="C45" t="str">
            <v>M³-KM</v>
          </cell>
          <cell r="D45">
            <v>1500</v>
          </cell>
        </row>
        <row r="46">
          <cell r="A46" t="str">
            <v>T0010062</v>
          </cell>
          <cell r="B46" t="str">
            <v>Transporte de material seleccionado para relleno</v>
          </cell>
          <cell r="C46" t="str">
            <v>M³-KM</v>
          </cell>
          <cell r="D46">
            <v>1500</v>
          </cell>
        </row>
        <row r="47">
          <cell r="A47" t="str">
            <v>T0010044</v>
          </cell>
          <cell r="B47" t="str">
            <v>Transporte de material trasladado</v>
          </cell>
          <cell r="C47" t="str">
            <v>T-KM</v>
          </cell>
          <cell r="D47">
            <v>1500</v>
          </cell>
        </row>
        <row r="48">
          <cell r="A48" t="str">
            <v>T0010042</v>
          </cell>
          <cell r="B48" t="str">
            <v>Transporte de material triturado</v>
          </cell>
          <cell r="C48" t="str">
            <v>M³-KM</v>
          </cell>
          <cell r="D48">
            <v>1500</v>
          </cell>
        </row>
        <row r="49">
          <cell r="A49" t="str">
            <v>T0010050</v>
          </cell>
          <cell r="B49" t="str">
            <v>Transporte de material triturado para filtros</v>
          </cell>
          <cell r="C49" t="str">
            <v>M³-KM</v>
          </cell>
          <cell r="D49">
            <v>1500</v>
          </cell>
        </row>
        <row r="50">
          <cell r="A50" t="str">
            <v>T0010060</v>
          </cell>
          <cell r="B50" t="str">
            <v>Transporte de materiales seleccionados</v>
          </cell>
          <cell r="C50" t="str">
            <v>M³-KM</v>
          </cell>
          <cell r="D50">
            <v>1500</v>
          </cell>
        </row>
        <row r="51">
          <cell r="A51" t="str">
            <v>T0010065</v>
          </cell>
          <cell r="B51" t="str">
            <v>Transporte de mezcla</v>
          </cell>
          <cell r="C51" t="str">
            <v>M³-KM</v>
          </cell>
          <cell r="D51">
            <v>1500</v>
          </cell>
        </row>
        <row r="52">
          <cell r="A52" t="str">
            <v>T0010320</v>
          </cell>
          <cell r="B52" t="str">
            <v>Transporte de mezcla abierta en caliente MAC-75</v>
          </cell>
          <cell r="C52" t="str">
            <v>M³-KM</v>
          </cell>
          <cell r="D52">
            <v>1500</v>
          </cell>
        </row>
        <row r="53">
          <cell r="A53" t="str">
            <v>T0010330</v>
          </cell>
          <cell r="B53" t="str">
            <v>Transporte de mezcla abierta en caliente MAC-63</v>
          </cell>
          <cell r="C53" t="str">
            <v>M³-KM</v>
          </cell>
          <cell r="D53">
            <v>1500</v>
          </cell>
        </row>
        <row r="54">
          <cell r="A54" t="str">
            <v>T0010340</v>
          </cell>
          <cell r="B54" t="str">
            <v>Transporte de mezcla abierta en caliente MAC-50</v>
          </cell>
          <cell r="C54" t="str">
            <v>M³-KM</v>
          </cell>
          <cell r="D54">
            <v>1500</v>
          </cell>
        </row>
        <row r="55">
          <cell r="A55" t="str">
            <v>T0010251</v>
          </cell>
          <cell r="B55" t="str">
            <v>Transporte de Mezcla Abierta en Frio MAF-25</v>
          </cell>
          <cell r="C55" t="str">
            <v>M³-KM</v>
          </cell>
          <cell r="D55">
            <v>1500</v>
          </cell>
        </row>
        <row r="56">
          <cell r="A56" t="str">
            <v>T0010070</v>
          </cell>
          <cell r="B56" t="str">
            <v>Transporte de mezcla de concreto</v>
          </cell>
          <cell r="C56" t="str">
            <v>M³-KM</v>
          </cell>
          <cell r="D56">
            <v>1500</v>
          </cell>
        </row>
        <row r="57">
          <cell r="A57" t="str">
            <v>T0010311</v>
          </cell>
          <cell r="B57" t="str">
            <v>Transporte de Mezcla Densa en Caliente MDC-10</v>
          </cell>
          <cell r="C57" t="str">
            <v>M³-KM</v>
          </cell>
          <cell r="D57">
            <v>1500</v>
          </cell>
        </row>
        <row r="58">
          <cell r="A58" t="str">
            <v>T0010271</v>
          </cell>
          <cell r="B58" t="str">
            <v>Transporte de Mezcla Densa en Caliente MDC-19</v>
          </cell>
          <cell r="C58" t="str">
            <v>M³-KM</v>
          </cell>
          <cell r="D58">
            <v>1500</v>
          </cell>
        </row>
        <row r="59">
          <cell r="A59" t="str">
            <v>T0010281</v>
          </cell>
          <cell r="B59" t="str">
            <v>Transporte de Mezcla densa En Frio MDF-25</v>
          </cell>
          <cell r="C59" t="str">
            <v>M³-KM</v>
          </cell>
          <cell r="D59">
            <v>1500</v>
          </cell>
        </row>
        <row r="60">
          <cell r="A60" t="str">
            <v>T0010300</v>
          </cell>
          <cell r="B60" t="str">
            <v>Transporte de mezcla densa MDC-0</v>
          </cell>
          <cell r="C60" t="str">
            <v>M³-KM</v>
          </cell>
          <cell r="D60">
            <v>1500</v>
          </cell>
        </row>
        <row r="61">
          <cell r="A61" t="str">
            <v>T0010270</v>
          </cell>
          <cell r="B61" t="str">
            <v>Transporte de mezcla densa MDC-1</v>
          </cell>
          <cell r="C61" t="str">
            <v>M³-KM</v>
          </cell>
          <cell r="D61">
            <v>1500</v>
          </cell>
        </row>
        <row r="62">
          <cell r="A62" t="str">
            <v>T0010080</v>
          </cell>
          <cell r="B62" t="str">
            <v>Transporte de mezcla densa mdc-2</v>
          </cell>
          <cell r="C62" t="str">
            <v>M³-KM</v>
          </cell>
          <cell r="D62">
            <v>1500</v>
          </cell>
        </row>
        <row r="63">
          <cell r="A63" t="str">
            <v>T0010280</v>
          </cell>
          <cell r="B63" t="str">
            <v>Transporte de mezcla densa MDC-2</v>
          </cell>
          <cell r="C63" t="str">
            <v>M³-KM</v>
          </cell>
          <cell r="D63">
            <v>1500</v>
          </cell>
        </row>
        <row r="64">
          <cell r="A64" t="str">
            <v>T0010290</v>
          </cell>
          <cell r="B64" t="str">
            <v>Transporte de mezcla densa MDC-3</v>
          </cell>
          <cell r="C64" t="str">
            <v>M³-KM</v>
          </cell>
          <cell r="D64">
            <v>1500</v>
          </cell>
        </row>
        <row r="65">
          <cell r="A65" t="str">
            <v>T0010229</v>
          </cell>
          <cell r="B65" t="str">
            <v>Transporte de Mezcla Densa para Bacheo</v>
          </cell>
          <cell r="C65" t="str">
            <v>M³-KM</v>
          </cell>
          <cell r="D65">
            <v>1500</v>
          </cell>
        </row>
        <row r="66">
          <cell r="A66" t="str">
            <v>T0010370</v>
          </cell>
          <cell r="B66" t="str">
            <v>Transporte de mezcla discontinua en caliente tipo F-13</v>
          </cell>
          <cell r="C66" t="str">
            <v>M³-KM</v>
          </cell>
          <cell r="D66">
            <v>1500</v>
          </cell>
        </row>
        <row r="67">
          <cell r="A67" t="str">
            <v>T0010380</v>
          </cell>
          <cell r="B67" t="str">
            <v>Transporte de mezcla discontinua en caliente tipo F-10</v>
          </cell>
          <cell r="C67" t="str">
            <v>M³-KM</v>
          </cell>
          <cell r="D67">
            <v>1500</v>
          </cell>
        </row>
        <row r="68">
          <cell r="A68" t="str">
            <v>T0010350</v>
          </cell>
          <cell r="B68" t="str">
            <v>Transporte de mezcla discontinua en caliente tipo M-13</v>
          </cell>
          <cell r="C68" t="str">
            <v>M³-KM</v>
          </cell>
          <cell r="D68">
            <v>1500</v>
          </cell>
        </row>
        <row r="69">
          <cell r="A69" t="str">
            <v>T0010360</v>
          </cell>
          <cell r="B69" t="str">
            <v>Transporte de mezcla discontinua en caliente tipo M-10</v>
          </cell>
          <cell r="C69" t="str">
            <v>M³-KM</v>
          </cell>
          <cell r="D69">
            <v>1500</v>
          </cell>
        </row>
        <row r="70">
          <cell r="A70" t="str">
            <v>T0010233</v>
          </cell>
          <cell r="B70" t="str">
            <v>Transporte de Mezcla en Frio  MAF-19</v>
          </cell>
          <cell r="C70" t="str">
            <v>M³-KM</v>
          </cell>
          <cell r="D70">
            <v>1500</v>
          </cell>
        </row>
        <row r="71">
          <cell r="A71" t="str">
            <v>T0010232</v>
          </cell>
          <cell r="B71" t="str">
            <v>Transporte de Mezcla en Frio DMF-19</v>
          </cell>
          <cell r="C71" t="str">
            <v>M³-KM</v>
          </cell>
          <cell r="D71">
            <v>1500</v>
          </cell>
        </row>
        <row r="72">
          <cell r="A72" t="str">
            <v>T0010231</v>
          </cell>
          <cell r="B72" t="str">
            <v>Transporte de Mezcla en Frio MDF-38</v>
          </cell>
          <cell r="C72" t="str">
            <v>M³-KM</v>
          </cell>
          <cell r="D72">
            <v>1500</v>
          </cell>
        </row>
        <row r="73">
          <cell r="A73" t="str">
            <v>T0010310</v>
          </cell>
          <cell r="B73" t="str">
            <v>Transporte de mezcla Gruesa en Caliente MGC</v>
          </cell>
          <cell r="C73" t="str">
            <v>M³-KM</v>
          </cell>
          <cell r="D73">
            <v>1500</v>
          </cell>
        </row>
        <row r="74">
          <cell r="A74" t="str">
            <v>T0010240</v>
          </cell>
          <cell r="B74" t="str">
            <v>Transporte de mezcla MAF-1</v>
          </cell>
          <cell r="C74" t="str">
            <v>M³-KM</v>
          </cell>
          <cell r="D74">
            <v>1500</v>
          </cell>
        </row>
        <row r="75">
          <cell r="A75" t="str">
            <v>T0010250</v>
          </cell>
          <cell r="B75" t="str">
            <v>Transporte de mezcla MAF-2</v>
          </cell>
          <cell r="C75" t="str">
            <v>M³-KM</v>
          </cell>
          <cell r="D75">
            <v>1500</v>
          </cell>
        </row>
        <row r="76">
          <cell r="A76" t="str">
            <v>T0010260</v>
          </cell>
          <cell r="B76" t="str">
            <v>Transporte de mezcla MAF-3</v>
          </cell>
          <cell r="C76" t="str">
            <v>M³-KM</v>
          </cell>
          <cell r="D76">
            <v>1500</v>
          </cell>
        </row>
        <row r="77">
          <cell r="A77" t="str">
            <v>T0010210</v>
          </cell>
          <cell r="B77" t="str">
            <v>Transporte de mezcla MDF-1</v>
          </cell>
          <cell r="C77" t="str">
            <v>M³-KM</v>
          </cell>
          <cell r="D77">
            <v>1500</v>
          </cell>
        </row>
        <row r="78">
          <cell r="A78" t="str">
            <v>T0010220</v>
          </cell>
          <cell r="B78" t="str">
            <v>Transporte de mezcla MDF-2</v>
          </cell>
          <cell r="C78" t="str">
            <v>M³-KM</v>
          </cell>
          <cell r="D78">
            <v>1500</v>
          </cell>
        </row>
        <row r="79">
          <cell r="A79" t="str">
            <v>T0010230</v>
          </cell>
          <cell r="B79" t="str">
            <v>Transporte de mezcla MDF-3</v>
          </cell>
          <cell r="C79" t="str">
            <v>M³-KM</v>
          </cell>
          <cell r="D79">
            <v>1500</v>
          </cell>
        </row>
        <row r="80">
          <cell r="A80" t="str">
            <v>T0010211</v>
          </cell>
          <cell r="B80" t="str">
            <v>Transporte de Mezcla Semi- Densa en Caliente MSC-19</v>
          </cell>
          <cell r="C80" t="str">
            <v>M³-KM</v>
          </cell>
          <cell r="D80">
            <v>1500</v>
          </cell>
        </row>
        <row r="81">
          <cell r="A81" t="str">
            <v>T0010090</v>
          </cell>
          <cell r="B81" t="str">
            <v>Transporte de piedra</v>
          </cell>
          <cell r="C81" t="str">
            <v>M³-KM</v>
          </cell>
          <cell r="D81">
            <v>1500</v>
          </cell>
        </row>
        <row r="82">
          <cell r="A82" t="str">
            <v>T0010091</v>
          </cell>
          <cell r="B82" t="str">
            <v>Transporte de piedra para Ciclópeo</v>
          </cell>
          <cell r="C82" t="str">
            <v>M³-KM</v>
          </cell>
          <cell r="D82">
            <v>1500</v>
          </cell>
        </row>
        <row r="83">
          <cell r="A83" t="str">
            <v>T0010094</v>
          </cell>
          <cell r="B83" t="str">
            <v>Transporte de piedra para Gaviones</v>
          </cell>
          <cell r="C83" t="str">
            <v>M³-KM</v>
          </cell>
          <cell r="D83">
            <v>1500</v>
          </cell>
        </row>
        <row r="84">
          <cell r="A84" t="str">
            <v>T0010095</v>
          </cell>
          <cell r="B84" t="str">
            <v>Transporte de piedra para Gaviones</v>
          </cell>
          <cell r="C84" t="str">
            <v>M³-KM</v>
          </cell>
          <cell r="D84">
            <v>1500</v>
          </cell>
        </row>
        <row r="85">
          <cell r="A85" t="str">
            <v>T0010015</v>
          </cell>
          <cell r="B85" t="str">
            <v>Transporte fibra o mulch hidráulico</v>
          </cell>
          <cell r="C85" t="str">
            <v>M³-KM</v>
          </cell>
          <cell r="D85">
            <v>1500</v>
          </cell>
        </row>
        <row r="86">
          <cell r="A86" t="str">
            <v>T001028</v>
          </cell>
          <cell r="B86" t="str">
            <v>Transporte material de Sub Base procesado en planta</v>
          </cell>
          <cell r="C86" t="str">
            <v>M³-KM</v>
          </cell>
          <cell r="D86">
            <v>1500</v>
          </cell>
        </row>
        <row r="87">
          <cell r="A87" t="str">
            <v>T0010016</v>
          </cell>
          <cell r="B87" t="str">
            <v>Transporte tierra abonada</v>
          </cell>
          <cell r="C87" t="str">
            <v>M³-KM</v>
          </cell>
          <cell r="D87">
            <v>1500</v>
          </cell>
        </row>
        <row r="88">
          <cell r="A88" t="str">
            <v>T0010038</v>
          </cell>
          <cell r="B88" t="str">
            <v>Trasporte de material Remoción de Postes</v>
          </cell>
          <cell r="C88" t="str">
            <v>M³-KM</v>
          </cell>
          <cell r="D88">
            <v>1500</v>
          </cell>
        </row>
        <row r="89">
          <cell r="A89" t="str">
            <v>T0015012</v>
          </cell>
          <cell r="B89" t="str">
            <v>Equipo de Transporte (Camiones Grúas</v>
          </cell>
          <cell r="C89" t="str">
            <v>KM</v>
          </cell>
          <cell r="D89">
            <v>1500</v>
          </cell>
        </row>
        <row r="90">
          <cell r="A90" t="str">
            <v>T0010440</v>
          </cell>
          <cell r="B90" t="str">
            <v>Pasajes aéreos</v>
          </cell>
          <cell r="C90" t="str">
            <v>UND</v>
          </cell>
          <cell r="D90">
            <v>1500</v>
          </cell>
        </row>
        <row r="91">
          <cell r="A91" t="str">
            <v>T0010001</v>
          </cell>
          <cell r="B91" t="str">
            <v>Transporte de acero</v>
          </cell>
          <cell r="C91" t="str">
            <v>T-KM</v>
          </cell>
          <cell r="D91">
            <v>1500</v>
          </cell>
        </row>
        <row r="92">
          <cell r="A92" t="str">
            <v>T0010011</v>
          </cell>
          <cell r="B92" t="str">
            <v>Transporte de Adoquín e=8cm</v>
          </cell>
          <cell r="C92" t="str">
            <v>M³-KM</v>
          </cell>
          <cell r="D92">
            <v>1462.8</v>
          </cell>
        </row>
        <row r="93">
          <cell r="A93" t="str">
            <v>T0010053</v>
          </cell>
          <cell r="B93" t="str">
            <v>Transporte de barrera de seGuridad</v>
          </cell>
          <cell r="C93" t="str">
            <v>M³-KM</v>
          </cell>
          <cell r="D93">
            <v>1462.8</v>
          </cell>
        </row>
        <row r="94">
          <cell r="A94" t="str">
            <v>T0010008</v>
          </cell>
          <cell r="B94" t="str">
            <v>Transporte de defensa</v>
          </cell>
          <cell r="C94" t="str">
            <v>UND</v>
          </cell>
          <cell r="D94">
            <v>17491.740000000002</v>
          </cell>
        </row>
        <row r="95">
          <cell r="A95" t="str">
            <v>T0010021</v>
          </cell>
          <cell r="B95" t="str">
            <v>Transporte de Defensa Metálica</v>
          </cell>
          <cell r="C95" t="str">
            <v>M³-KM</v>
          </cell>
          <cell r="D95">
            <v>1500</v>
          </cell>
        </row>
        <row r="96">
          <cell r="A96" t="str">
            <v>T0010120</v>
          </cell>
          <cell r="B96" t="str">
            <v>Transporte de emulsión</v>
          </cell>
          <cell r="C96" t="str">
            <v>M³-T</v>
          </cell>
          <cell r="D96">
            <v>1500</v>
          </cell>
        </row>
        <row r="97">
          <cell r="A97" t="str">
            <v>T0010420</v>
          </cell>
          <cell r="B97" t="str">
            <v>Transporte de equipos</v>
          </cell>
          <cell r="C97" t="str">
            <v>M³-KM</v>
          </cell>
          <cell r="D97">
            <v>1462.8</v>
          </cell>
        </row>
        <row r="98">
          <cell r="A98" t="str">
            <v>T0010421</v>
          </cell>
          <cell r="B98" t="str">
            <v>Transporte de Equipos para Prueba (1)</v>
          </cell>
          <cell r="C98" t="str">
            <v>G</v>
          </cell>
          <cell r="D98">
            <v>1500</v>
          </cell>
        </row>
        <row r="99">
          <cell r="A99" t="str">
            <v>T0010037</v>
          </cell>
          <cell r="B99" t="str">
            <v>Transporte de material proveniente de la excavación incluyendo botadero</v>
          </cell>
          <cell r="C99" t="str">
            <v>M³-KM</v>
          </cell>
          <cell r="D99">
            <v>1500</v>
          </cell>
        </row>
        <row r="100">
          <cell r="A100" t="str">
            <v>T0010460</v>
          </cell>
          <cell r="B100" t="str">
            <v>Transporte de personal de montaje</v>
          </cell>
          <cell r="C100" t="str">
            <v>UND</v>
          </cell>
          <cell r="D100">
            <v>1500</v>
          </cell>
        </row>
        <row r="101">
          <cell r="A101" t="str">
            <v>T0010088</v>
          </cell>
          <cell r="B101" t="str">
            <v>Transporte de poste de madera</v>
          </cell>
          <cell r="C101" t="str">
            <v>M³-KM</v>
          </cell>
          <cell r="D101">
            <v>1462.8</v>
          </cell>
        </row>
        <row r="102">
          <cell r="A102" t="str">
            <v>T0010029</v>
          </cell>
          <cell r="B102" t="str">
            <v>Transporte de Remoción de Ductos de Servicios existentes.</v>
          </cell>
          <cell r="C102" t="str">
            <v>M³-KM</v>
          </cell>
          <cell r="D102">
            <v>1462.8</v>
          </cell>
        </row>
        <row r="103">
          <cell r="A103" t="str">
            <v>T0010026</v>
          </cell>
          <cell r="B103" t="str">
            <v>Transporte de Sección Final</v>
          </cell>
          <cell r="C103" t="str">
            <v>M³-KM</v>
          </cell>
          <cell r="D103">
            <v>1462.8</v>
          </cell>
        </row>
        <row r="104">
          <cell r="A104" t="str">
            <v>T0010430</v>
          </cell>
          <cell r="B104" t="str">
            <v>Transporte de tablestacas</v>
          </cell>
          <cell r="C104" t="str">
            <v>M³-KM</v>
          </cell>
          <cell r="D104">
            <v>1500</v>
          </cell>
        </row>
        <row r="105">
          <cell r="A105" t="str">
            <v>T0010114</v>
          </cell>
          <cell r="B105" t="str">
            <v>Transporte de tubería</v>
          </cell>
          <cell r="C105" t="str">
            <v>M³-T</v>
          </cell>
          <cell r="D105">
            <v>1437.5</v>
          </cell>
        </row>
        <row r="106">
          <cell r="A106" t="str">
            <v>T0010150</v>
          </cell>
          <cell r="B106" t="str">
            <v>Transporte de tubería pvc de 33 pulGadas</v>
          </cell>
          <cell r="C106" t="str">
            <v>M³-T</v>
          </cell>
          <cell r="D106">
            <v>1500</v>
          </cell>
        </row>
        <row r="107">
          <cell r="A107" t="str">
            <v>T0010450</v>
          </cell>
          <cell r="B107" t="str">
            <v>Transporte de tubos. celdas, etc.</v>
          </cell>
          <cell r="C107" t="str">
            <v>UND</v>
          </cell>
          <cell r="D107">
            <v>1500</v>
          </cell>
        </row>
        <row r="108">
          <cell r="A108" t="str">
            <v>T0010140</v>
          </cell>
          <cell r="B108" t="str">
            <v>Transporte incluyendo el botadero y conformación del material</v>
          </cell>
          <cell r="C108" t="str">
            <v>UND</v>
          </cell>
          <cell r="D108">
            <v>1500</v>
          </cell>
        </row>
        <row r="109">
          <cell r="A109" t="str">
            <v>T0010034</v>
          </cell>
          <cell r="B109" t="str">
            <v>Transporte sección de Tope</v>
          </cell>
          <cell r="C109" t="str">
            <v>M³-KM</v>
          </cell>
          <cell r="D109">
            <v>1500</v>
          </cell>
        </row>
        <row r="110">
          <cell r="A110" t="str">
            <v>T0010081</v>
          </cell>
          <cell r="B110" t="str">
            <v>Trasporte de Torre</v>
          </cell>
          <cell r="C110" t="str">
            <v>UND</v>
          </cell>
          <cell r="D110">
            <v>396503.51</v>
          </cell>
        </row>
      </sheetData>
      <sheetData sheetId="1" refreshError="1"/>
      <sheetData sheetId="2" refreshError="1">
        <row r="5">
          <cell r="A5" t="str">
            <v>A0100130</v>
          </cell>
          <cell r="B5" t="str">
            <v>Armador</v>
          </cell>
          <cell r="C5">
            <v>908526</v>
          </cell>
          <cell r="D5">
            <v>0.85</v>
          </cell>
          <cell r="E5">
            <v>1680773.1</v>
          </cell>
          <cell r="F5">
            <v>3785.5250000000001</v>
          </cell>
          <cell r="G5">
            <v>30284.2</v>
          </cell>
          <cell r="H5">
            <v>56025.770000000004</v>
          </cell>
        </row>
        <row r="6">
          <cell r="A6" t="str">
            <v>A0100150</v>
          </cell>
          <cell r="B6" t="str">
            <v>Ayudante</v>
          </cell>
          <cell r="C6">
            <v>908526</v>
          </cell>
          <cell r="D6">
            <v>0.85</v>
          </cell>
          <cell r="E6">
            <v>1680773.1</v>
          </cell>
          <cell r="F6">
            <v>3785.5250000000001</v>
          </cell>
          <cell r="G6">
            <v>30284.2</v>
          </cell>
          <cell r="H6">
            <v>56025.770000000004</v>
          </cell>
        </row>
        <row r="7">
          <cell r="A7" t="str">
            <v>A0010010</v>
          </cell>
          <cell r="B7" t="str">
            <v>Cadenero</v>
          </cell>
          <cell r="C7">
            <v>908526</v>
          </cell>
          <cell r="D7">
            <v>0.85</v>
          </cell>
          <cell r="E7">
            <v>1680773.1</v>
          </cell>
          <cell r="F7">
            <v>3785.5250000000001</v>
          </cell>
          <cell r="G7">
            <v>30284.2</v>
          </cell>
          <cell r="H7">
            <v>56025.770000000004</v>
          </cell>
        </row>
        <row r="8">
          <cell r="A8" t="str">
            <v>A0100181</v>
          </cell>
          <cell r="B8" t="str">
            <v>Calculista</v>
          </cell>
          <cell r="C8">
            <v>4541335.05</v>
          </cell>
          <cell r="D8">
            <v>0.85</v>
          </cell>
          <cell r="E8">
            <v>8401469.8424999993</v>
          </cell>
          <cell r="F8">
            <v>18922.229374999999</v>
          </cell>
          <cell r="G8">
            <v>151377.83499999999</v>
          </cell>
          <cell r="H8">
            <v>280048.99474999995</v>
          </cell>
        </row>
        <row r="9">
          <cell r="A9" t="str">
            <v>A0100140</v>
          </cell>
          <cell r="B9" t="str">
            <v>Cortador</v>
          </cell>
          <cell r="C9">
            <v>1135361.8500000001</v>
          </cell>
          <cell r="D9">
            <v>0.85</v>
          </cell>
          <cell r="E9">
            <v>2100419.4225000003</v>
          </cell>
          <cell r="F9">
            <v>4730.6743750000005</v>
          </cell>
          <cell r="G9">
            <v>37845.395000000004</v>
          </cell>
          <cell r="H9">
            <v>70013.980750000017</v>
          </cell>
        </row>
        <row r="10">
          <cell r="A10" t="str">
            <v>A0100010</v>
          </cell>
          <cell r="B10" t="str">
            <v>Cuadrilla de desmontaje (10 personas)</v>
          </cell>
          <cell r="C10">
            <v>8325875.25</v>
          </cell>
          <cell r="D10">
            <v>0.85</v>
          </cell>
          <cell r="E10">
            <v>15402869.212499999</v>
          </cell>
          <cell r="F10">
            <v>34691.146874999999</v>
          </cell>
          <cell r="G10">
            <v>277529.17499999999</v>
          </cell>
          <cell r="H10">
            <v>513428.97374999995</v>
          </cell>
        </row>
        <row r="11">
          <cell r="A11" t="str">
            <v>A0100180</v>
          </cell>
          <cell r="B11" t="str">
            <v>Cuadrilla de fabricación</v>
          </cell>
          <cell r="C11">
            <v>4541335.05</v>
          </cell>
          <cell r="D11">
            <v>0.85</v>
          </cell>
          <cell r="E11">
            <v>8401469.8424999993</v>
          </cell>
          <cell r="F11">
            <v>18922.229374999999</v>
          </cell>
          <cell r="G11">
            <v>151377.83499999999</v>
          </cell>
          <cell r="H11">
            <v>280048.99474999995</v>
          </cell>
        </row>
        <row r="12">
          <cell r="B12" t="str">
            <v>Cuadrilla A Oficial y (1) Obreros.</v>
          </cell>
          <cell r="C12">
            <v>1800000</v>
          </cell>
          <cell r="D12">
            <v>0.85</v>
          </cell>
          <cell r="E12">
            <v>3330000</v>
          </cell>
          <cell r="F12">
            <v>7500</v>
          </cell>
          <cell r="G12">
            <v>60000</v>
          </cell>
          <cell r="H12">
            <v>111000</v>
          </cell>
        </row>
        <row r="13">
          <cell r="B13" t="str">
            <v>Cuadrilla de Un Oficial y (2) Obreros.</v>
          </cell>
          <cell r="C13">
            <v>3617052</v>
          </cell>
          <cell r="D13">
            <v>0.85</v>
          </cell>
          <cell r="E13">
            <v>6691546.1999999993</v>
          </cell>
          <cell r="F13">
            <v>15071.05</v>
          </cell>
          <cell r="G13">
            <v>120568.4</v>
          </cell>
          <cell r="H13">
            <v>223051.53999999998</v>
          </cell>
        </row>
        <row r="14">
          <cell r="A14" t="str">
            <v>A0041006</v>
          </cell>
          <cell r="B14" t="str">
            <v>Cuadrilla de un oficial y (4) Obreros.</v>
          </cell>
          <cell r="C14">
            <v>5434104</v>
          </cell>
          <cell r="D14">
            <v>0.85</v>
          </cell>
          <cell r="E14">
            <v>10053092.399999999</v>
          </cell>
          <cell r="F14">
            <v>22642.1</v>
          </cell>
          <cell r="G14">
            <v>181136.8</v>
          </cell>
          <cell r="H14">
            <v>335103.07999999996</v>
          </cell>
        </row>
        <row r="15">
          <cell r="A15" t="str">
            <v>A0100170</v>
          </cell>
          <cell r="B15" t="str">
            <v>Dibujante</v>
          </cell>
          <cell r="C15">
            <v>1600000</v>
          </cell>
          <cell r="D15">
            <v>0.85</v>
          </cell>
          <cell r="E15">
            <v>2960000</v>
          </cell>
          <cell r="F15">
            <v>6666.666666666667</v>
          </cell>
          <cell r="G15">
            <v>53333.333333333336</v>
          </cell>
          <cell r="H15">
            <v>98666.666666666672</v>
          </cell>
        </row>
        <row r="16">
          <cell r="A16" t="str">
            <v>A0100182</v>
          </cell>
          <cell r="B16" t="str">
            <v>Dibujante 2</v>
          </cell>
          <cell r="C16">
            <v>1400000</v>
          </cell>
          <cell r="D16">
            <v>0.85</v>
          </cell>
          <cell r="E16">
            <v>2590000</v>
          </cell>
          <cell r="F16">
            <v>5833.333333333333</v>
          </cell>
          <cell r="G16">
            <v>46666.666666666664</v>
          </cell>
          <cell r="H16">
            <v>86333.333333333328</v>
          </cell>
        </row>
        <row r="17">
          <cell r="A17" t="str">
            <v>A0100120</v>
          </cell>
          <cell r="B17" t="str">
            <v>Estudios, análisis e informes</v>
          </cell>
          <cell r="C17">
            <v>30275870.100000001</v>
          </cell>
          <cell r="D17">
            <v>0.85</v>
          </cell>
          <cell r="E17">
            <v>56010359.685000002</v>
          </cell>
          <cell r="F17">
            <v>126149.45875000001</v>
          </cell>
          <cell r="G17">
            <v>1009195.67</v>
          </cell>
          <cell r="H17">
            <v>1867011.9895000001</v>
          </cell>
        </row>
        <row r="18">
          <cell r="A18" t="str">
            <v>A0100070</v>
          </cell>
          <cell r="B18" t="str">
            <v>Ingeniero de montaje y prueba</v>
          </cell>
          <cell r="C18">
            <v>6894696.9000000004</v>
          </cell>
          <cell r="D18">
            <v>0.85</v>
          </cell>
          <cell r="E18">
            <v>12755189.265000001</v>
          </cell>
          <cell r="F18">
            <v>28727.903750000001</v>
          </cell>
          <cell r="G18">
            <v>229823.23</v>
          </cell>
          <cell r="H18">
            <v>425172.9755</v>
          </cell>
        </row>
        <row r="19">
          <cell r="A19" t="str">
            <v>A0100069</v>
          </cell>
          <cell r="B19" t="str">
            <v>Ingeniero de Montaje y Prueba Pilote (1)</v>
          </cell>
          <cell r="C19">
            <v>6771535.0500000007</v>
          </cell>
          <cell r="D19">
            <v>0.85</v>
          </cell>
          <cell r="E19">
            <v>12527339.842500001</v>
          </cell>
          <cell r="F19">
            <v>28214.729375000003</v>
          </cell>
          <cell r="G19">
            <v>225717.83500000002</v>
          </cell>
          <cell r="H19">
            <v>417577.99475000001</v>
          </cell>
        </row>
        <row r="20">
          <cell r="A20" t="str">
            <v>A0100082</v>
          </cell>
          <cell r="B20" t="str">
            <v>Ingeniero Especialista prueba de  integridad</v>
          </cell>
          <cell r="C20">
            <v>7725729.9000000004</v>
          </cell>
          <cell r="D20">
            <v>0.85</v>
          </cell>
          <cell r="E20">
            <v>14292600.315000001</v>
          </cell>
          <cell r="F20">
            <v>32190.541250000002</v>
          </cell>
          <cell r="G20">
            <v>257524.33000000002</v>
          </cell>
          <cell r="H20">
            <v>476420.01050000003</v>
          </cell>
        </row>
        <row r="21">
          <cell r="A21" t="str">
            <v>A0100071</v>
          </cell>
          <cell r="B21" t="str">
            <v xml:space="preserve">Ingeniero Geotecnista </v>
          </cell>
          <cell r="C21">
            <v>8587638.1500000004</v>
          </cell>
          <cell r="D21">
            <v>0.85</v>
          </cell>
          <cell r="E21">
            <v>15887130.577500001</v>
          </cell>
          <cell r="F21">
            <v>35781.825625000005</v>
          </cell>
          <cell r="G21">
            <v>286254.60500000004</v>
          </cell>
          <cell r="H21">
            <v>529571.01925000001</v>
          </cell>
        </row>
        <row r="22">
          <cell r="A22" t="str">
            <v>A0100020</v>
          </cell>
          <cell r="B22" t="str">
            <v>Ingeniero supervisor</v>
          </cell>
          <cell r="C22">
            <v>6648486.6000000006</v>
          </cell>
          <cell r="D22">
            <v>0.85</v>
          </cell>
          <cell r="E22">
            <v>12299700.210000001</v>
          </cell>
          <cell r="F22">
            <v>27702.027500000004</v>
          </cell>
          <cell r="G22">
            <v>221616.22000000003</v>
          </cell>
          <cell r="H22">
            <v>409990.00700000004</v>
          </cell>
        </row>
        <row r="23">
          <cell r="A23" t="str">
            <v>A0100080</v>
          </cell>
          <cell r="B23" t="str">
            <v>Ingeniero supervisor y director de prueba</v>
          </cell>
          <cell r="C23">
            <v>7910416.5</v>
          </cell>
          <cell r="D23">
            <v>0.85</v>
          </cell>
          <cell r="E23">
            <v>14634270.524999999</v>
          </cell>
          <cell r="F23">
            <v>32960.068749999999</v>
          </cell>
          <cell r="G23">
            <v>263680.55</v>
          </cell>
          <cell r="H23">
            <v>487809.01749999996</v>
          </cell>
        </row>
        <row r="24">
          <cell r="A24" t="str">
            <v>A0100081</v>
          </cell>
          <cell r="B24" t="str">
            <v>Ingeniero Supervisor y Director de Prueba Pilote</v>
          </cell>
          <cell r="C24">
            <v>8187503.1000000006</v>
          </cell>
          <cell r="D24">
            <v>0.85</v>
          </cell>
          <cell r="E24">
            <v>15146880.735000001</v>
          </cell>
          <cell r="F24">
            <v>34114.596250000002</v>
          </cell>
          <cell r="G24">
            <v>272916.77</v>
          </cell>
          <cell r="H24">
            <v>504896.02450000006</v>
          </cell>
        </row>
        <row r="25">
          <cell r="A25" t="str">
            <v>A0100160</v>
          </cell>
          <cell r="B25" t="str">
            <v>Inspector</v>
          </cell>
          <cell r="C25">
            <v>2062200</v>
          </cell>
          <cell r="D25">
            <v>0.85</v>
          </cell>
          <cell r="E25">
            <v>3815070</v>
          </cell>
          <cell r="F25">
            <v>8592.5</v>
          </cell>
          <cell r="G25">
            <v>68740</v>
          </cell>
          <cell r="H25">
            <v>127169</v>
          </cell>
        </row>
        <row r="26">
          <cell r="A26" t="str">
            <v>A0020010</v>
          </cell>
          <cell r="B26" t="str">
            <v>Inspector de fabricación y montaje</v>
          </cell>
          <cell r="C26">
            <v>2308524.75</v>
          </cell>
          <cell r="D26">
            <v>0.85</v>
          </cell>
          <cell r="E26">
            <v>4270770.7874999996</v>
          </cell>
          <cell r="F26">
            <v>9618.8531249999996</v>
          </cell>
          <cell r="G26">
            <v>76950.824999999997</v>
          </cell>
          <cell r="H26">
            <v>142359.02625</v>
          </cell>
        </row>
        <row r="27">
          <cell r="A27" t="str">
            <v>A0041008</v>
          </cell>
          <cell r="B27" t="str">
            <v>1 Oficial y 1 Obrero.</v>
          </cell>
          <cell r="C27">
            <v>2270724.75</v>
          </cell>
          <cell r="D27">
            <v>0.85</v>
          </cell>
          <cell r="E27">
            <v>4200840.7874999996</v>
          </cell>
          <cell r="F27">
            <v>9461.3531249999996</v>
          </cell>
          <cell r="G27">
            <v>75690.824999999997</v>
          </cell>
          <cell r="H27">
            <v>140028.02625</v>
          </cell>
        </row>
        <row r="28">
          <cell r="A28" t="str">
            <v>A0100030</v>
          </cell>
          <cell r="B28" t="str">
            <v>Maestro</v>
          </cell>
          <cell r="C28">
            <v>9216931.5</v>
          </cell>
          <cell r="D28">
            <v>0.85</v>
          </cell>
          <cell r="E28">
            <v>17051323.274999999</v>
          </cell>
          <cell r="F28">
            <v>38403.881249999999</v>
          </cell>
          <cell r="G28">
            <v>307231.05</v>
          </cell>
          <cell r="H28">
            <v>568377.4425</v>
          </cell>
        </row>
        <row r="29">
          <cell r="A29" t="str">
            <v>A0030100</v>
          </cell>
          <cell r="B29" t="str">
            <v>Obrero (10)</v>
          </cell>
          <cell r="C29">
            <v>9085260</v>
          </cell>
          <cell r="D29">
            <v>0.85</v>
          </cell>
          <cell r="E29">
            <v>16807731</v>
          </cell>
          <cell r="F29">
            <v>37855.25</v>
          </cell>
          <cell r="G29">
            <v>302842</v>
          </cell>
          <cell r="H29">
            <v>560257.69999999995</v>
          </cell>
        </row>
        <row r="30">
          <cell r="A30" t="str">
            <v>A0030020</v>
          </cell>
          <cell r="B30" t="str">
            <v>Obrero (2)</v>
          </cell>
          <cell r="C30">
            <v>1817052</v>
          </cell>
          <cell r="D30">
            <v>0.85</v>
          </cell>
          <cell r="E30">
            <v>3361546.2</v>
          </cell>
          <cell r="F30">
            <v>7571.05</v>
          </cell>
          <cell r="G30">
            <v>60568.4</v>
          </cell>
          <cell r="H30">
            <v>112051.54000000001</v>
          </cell>
        </row>
        <row r="31">
          <cell r="A31" t="str">
            <v>A0030030</v>
          </cell>
          <cell r="B31" t="str">
            <v>Obrero (3)</v>
          </cell>
          <cell r="C31">
            <v>2725578</v>
          </cell>
          <cell r="D31">
            <v>0.85</v>
          </cell>
          <cell r="E31">
            <v>5042319.3</v>
          </cell>
          <cell r="F31">
            <v>11356.575000000001</v>
          </cell>
          <cell r="G31">
            <v>90852.6</v>
          </cell>
          <cell r="H31">
            <v>168077.31</v>
          </cell>
        </row>
        <row r="32">
          <cell r="A32" t="str">
            <v>A0030040</v>
          </cell>
          <cell r="B32" t="str">
            <v>Obrero (4)</v>
          </cell>
          <cell r="C32">
            <v>3634104</v>
          </cell>
          <cell r="D32">
            <v>0.85</v>
          </cell>
          <cell r="E32">
            <v>6723092.4000000004</v>
          </cell>
          <cell r="F32">
            <v>15142.1</v>
          </cell>
          <cell r="G32">
            <v>121136.8</v>
          </cell>
          <cell r="H32">
            <v>224103.08000000002</v>
          </cell>
        </row>
        <row r="33">
          <cell r="A33" t="str">
            <v>A0030050</v>
          </cell>
          <cell r="B33" t="str">
            <v>Obrero (5)</v>
          </cell>
          <cell r="C33">
            <v>4542630</v>
          </cell>
          <cell r="D33">
            <v>0.85</v>
          </cell>
          <cell r="E33">
            <v>8403865.5</v>
          </cell>
          <cell r="F33">
            <v>18927.625</v>
          </cell>
          <cell r="G33">
            <v>151421</v>
          </cell>
          <cell r="H33">
            <v>280128.84999999998</v>
          </cell>
        </row>
        <row r="34">
          <cell r="A34" t="str">
            <v>A0030060</v>
          </cell>
          <cell r="B34" t="str">
            <v>Obrero (6)</v>
          </cell>
          <cell r="C34">
            <v>5451156</v>
          </cell>
          <cell r="D34">
            <v>0.85</v>
          </cell>
          <cell r="E34">
            <v>10084638.6</v>
          </cell>
          <cell r="F34">
            <v>22713.15</v>
          </cell>
          <cell r="G34">
            <v>181705.2</v>
          </cell>
          <cell r="H34">
            <v>336154.62</v>
          </cell>
        </row>
        <row r="35">
          <cell r="A35" t="str">
            <v>A0030070</v>
          </cell>
          <cell r="B35" t="str">
            <v>Obrero (7)</v>
          </cell>
          <cell r="C35">
            <v>6359682</v>
          </cell>
          <cell r="D35">
            <v>0.85</v>
          </cell>
          <cell r="E35">
            <v>11765411.699999999</v>
          </cell>
          <cell r="F35">
            <v>26498.674999999999</v>
          </cell>
          <cell r="G35">
            <v>211989.4</v>
          </cell>
          <cell r="H35">
            <v>392180.38999999996</v>
          </cell>
        </row>
        <row r="36">
          <cell r="A36" t="str">
            <v>A0030080</v>
          </cell>
          <cell r="B36" t="str">
            <v>Obrero (8)</v>
          </cell>
          <cell r="C36">
            <v>7268208</v>
          </cell>
          <cell r="D36">
            <v>0.85</v>
          </cell>
          <cell r="E36">
            <v>13446184.800000001</v>
          </cell>
          <cell r="F36">
            <v>30284.2</v>
          </cell>
          <cell r="G36">
            <v>242273.6</v>
          </cell>
          <cell r="H36">
            <v>448206.16000000003</v>
          </cell>
        </row>
        <row r="37">
          <cell r="A37" t="str">
            <v>A0030090</v>
          </cell>
          <cell r="B37" t="str">
            <v>Obrero (9)</v>
          </cell>
          <cell r="C37">
            <v>8176734</v>
          </cell>
          <cell r="D37">
            <v>0.85</v>
          </cell>
          <cell r="E37">
            <v>15126957.899999999</v>
          </cell>
          <cell r="F37">
            <v>34069.724999999999</v>
          </cell>
          <cell r="G37">
            <v>272557.8</v>
          </cell>
          <cell r="H37">
            <v>504231.92999999993</v>
          </cell>
        </row>
        <row r="38">
          <cell r="A38" t="str">
            <v>A0100060</v>
          </cell>
          <cell r="B38" t="str">
            <v>Obrero (prueba de carga)</v>
          </cell>
          <cell r="C38">
            <v>1665129.9000000001</v>
          </cell>
          <cell r="D38">
            <v>0.85</v>
          </cell>
          <cell r="E38">
            <v>3080490.3150000004</v>
          </cell>
          <cell r="F38">
            <v>6938.0412500000002</v>
          </cell>
          <cell r="G38">
            <v>55504.33</v>
          </cell>
          <cell r="H38">
            <v>102683.01050000002</v>
          </cell>
        </row>
        <row r="39">
          <cell r="A39" t="str">
            <v>A0030120</v>
          </cell>
          <cell r="B39" t="str">
            <v>Obreros de incado (2)</v>
          </cell>
          <cell r="C39">
            <v>1665129.9000000001</v>
          </cell>
          <cell r="D39">
            <v>0.85</v>
          </cell>
          <cell r="E39">
            <v>3080490.3150000004</v>
          </cell>
          <cell r="F39">
            <v>6938.0412500000002</v>
          </cell>
          <cell r="G39">
            <v>55504.33</v>
          </cell>
          <cell r="H39">
            <v>102683.01050000002</v>
          </cell>
        </row>
        <row r="40">
          <cell r="A40" t="str">
            <v>A0030110</v>
          </cell>
          <cell r="B40" t="str">
            <v>Obreros de izado (2)</v>
          </cell>
          <cell r="C40">
            <v>1913310</v>
          </cell>
          <cell r="D40">
            <v>0.85</v>
          </cell>
          <cell r="E40">
            <v>3539623.5</v>
          </cell>
          <cell r="F40">
            <v>7972.125</v>
          </cell>
          <cell r="G40">
            <v>63777</v>
          </cell>
          <cell r="H40">
            <v>117987.45</v>
          </cell>
        </row>
        <row r="41">
          <cell r="A41" t="str">
            <v>A0040010</v>
          </cell>
          <cell r="B41" t="str">
            <v>Oficial</v>
          </cell>
          <cell r="C41">
            <v>1800000</v>
          </cell>
          <cell r="D41">
            <v>0.85</v>
          </cell>
          <cell r="E41">
            <v>3330000</v>
          </cell>
          <cell r="F41">
            <v>7500</v>
          </cell>
          <cell r="G41">
            <v>60000</v>
          </cell>
          <cell r="H41">
            <v>111000</v>
          </cell>
        </row>
        <row r="42">
          <cell r="A42" t="str">
            <v>A0041002</v>
          </cell>
          <cell r="B42" t="str">
            <v xml:space="preserve">Oficial  Obrero (3) Cuadrilla de un oficial y 3 Obreros. </v>
          </cell>
          <cell r="C42">
            <v>4525578</v>
          </cell>
          <cell r="D42">
            <v>0.85</v>
          </cell>
          <cell r="E42">
            <v>8372319.2999999998</v>
          </cell>
          <cell r="F42">
            <v>18856.575000000001</v>
          </cell>
          <cell r="G42">
            <v>150852.6</v>
          </cell>
          <cell r="H42">
            <v>279077.31</v>
          </cell>
        </row>
        <row r="43">
          <cell r="A43" t="str">
            <v>A0040020</v>
          </cell>
          <cell r="B43" t="str">
            <v>Oficial (2)</v>
          </cell>
          <cell r="C43">
            <v>3600000</v>
          </cell>
          <cell r="D43">
            <v>0.85</v>
          </cell>
          <cell r="E43">
            <v>6660000</v>
          </cell>
          <cell r="F43">
            <v>15000</v>
          </cell>
          <cell r="G43">
            <v>120000</v>
          </cell>
          <cell r="H43">
            <v>222000</v>
          </cell>
        </row>
        <row r="44">
          <cell r="A44" t="str">
            <v>A0040030</v>
          </cell>
          <cell r="B44" t="str">
            <v>Oficial (3)</v>
          </cell>
          <cell r="C44">
            <v>5400000</v>
          </cell>
          <cell r="D44">
            <v>0.85</v>
          </cell>
          <cell r="E44">
            <v>9990000</v>
          </cell>
          <cell r="F44">
            <v>22500</v>
          </cell>
          <cell r="G44">
            <v>180000</v>
          </cell>
          <cell r="H44">
            <v>333000</v>
          </cell>
        </row>
        <row r="45">
          <cell r="A45" t="str">
            <v>A0100050</v>
          </cell>
          <cell r="B45" t="str">
            <v>Oficial + 3 Ayudantes (armado e inyección de anclajes)</v>
          </cell>
          <cell r="C45">
            <v>4525578</v>
          </cell>
          <cell r="D45">
            <v>0.85</v>
          </cell>
          <cell r="E45">
            <v>8372319.2999999998</v>
          </cell>
          <cell r="F45">
            <v>18856.575000000001</v>
          </cell>
          <cell r="G45">
            <v>150852.6</v>
          </cell>
          <cell r="H45">
            <v>279077.31</v>
          </cell>
        </row>
        <row r="46">
          <cell r="A46" t="str">
            <v>A0041000</v>
          </cell>
          <cell r="B46" t="str">
            <v>Oficial experto en desmontaje</v>
          </cell>
          <cell r="C46">
            <v>2000000</v>
          </cell>
          <cell r="D46">
            <v>0.85</v>
          </cell>
          <cell r="E46">
            <v>3700000</v>
          </cell>
          <cell r="F46">
            <v>8333.3333333333339</v>
          </cell>
          <cell r="G46">
            <v>66666.666666666672</v>
          </cell>
          <cell r="H46">
            <v>123333.33333333333</v>
          </cell>
        </row>
        <row r="47">
          <cell r="A47" t="str">
            <v>A0041001</v>
          </cell>
          <cell r="B47" t="str">
            <v>Oficial experto en explosivos</v>
          </cell>
          <cell r="C47">
            <v>2500000</v>
          </cell>
          <cell r="D47">
            <v>0.85</v>
          </cell>
          <cell r="E47">
            <v>4625000</v>
          </cell>
          <cell r="F47">
            <v>10416.666666666666</v>
          </cell>
          <cell r="G47">
            <v>83333.333333333328</v>
          </cell>
          <cell r="H47">
            <v>154166.66666666666</v>
          </cell>
        </row>
        <row r="48">
          <cell r="A48" t="str">
            <v>A0100092</v>
          </cell>
          <cell r="B48" t="str">
            <v>Operador prueba de integridad</v>
          </cell>
          <cell r="C48">
            <v>1100000</v>
          </cell>
          <cell r="D48">
            <v>0.85</v>
          </cell>
          <cell r="E48">
            <v>2035000</v>
          </cell>
          <cell r="F48">
            <v>4583.333333333333</v>
          </cell>
          <cell r="G48">
            <v>36666.666666666664</v>
          </cell>
          <cell r="H48">
            <v>67833.333333333328</v>
          </cell>
        </row>
        <row r="49">
          <cell r="A49" t="str">
            <v>A0050010</v>
          </cell>
          <cell r="B49" t="str">
            <v>Paletero</v>
          </cell>
          <cell r="C49">
            <v>908526</v>
          </cell>
          <cell r="D49">
            <v>0.85</v>
          </cell>
          <cell r="E49">
            <v>1680773.1</v>
          </cell>
          <cell r="F49">
            <v>3785.5250000000001</v>
          </cell>
          <cell r="G49">
            <v>30284.2</v>
          </cell>
          <cell r="H49">
            <v>56025.770000000004</v>
          </cell>
        </row>
        <row r="50">
          <cell r="A50" t="str">
            <v>A0050020</v>
          </cell>
          <cell r="B50" t="str">
            <v>Paletero (2)</v>
          </cell>
          <cell r="C50">
            <v>1817052</v>
          </cell>
          <cell r="D50">
            <v>0.85</v>
          </cell>
          <cell r="E50">
            <v>3361546.2</v>
          </cell>
          <cell r="F50">
            <v>7571.05</v>
          </cell>
          <cell r="G50">
            <v>60568.4</v>
          </cell>
          <cell r="H50">
            <v>112051.54000000001</v>
          </cell>
        </row>
        <row r="51">
          <cell r="A51" t="str">
            <v>A0060010</v>
          </cell>
          <cell r="B51" t="str">
            <v>Perforador</v>
          </cell>
          <cell r="C51">
            <v>2500000</v>
          </cell>
          <cell r="D51">
            <v>0.85</v>
          </cell>
          <cell r="E51">
            <v>4625000</v>
          </cell>
          <cell r="F51">
            <v>10416.666666666666</v>
          </cell>
          <cell r="G51">
            <v>83333.333333333328</v>
          </cell>
          <cell r="H51">
            <v>154166.66666666666</v>
          </cell>
        </row>
        <row r="52">
          <cell r="A52" t="str">
            <v>A0100040</v>
          </cell>
          <cell r="B52" t="str">
            <v>Perforador + Ayudante1 + Ayudante2</v>
          </cell>
          <cell r="C52">
            <v>4200000</v>
          </cell>
          <cell r="D52">
            <v>0.85</v>
          </cell>
          <cell r="E52">
            <v>7770000</v>
          </cell>
          <cell r="F52">
            <v>17500</v>
          </cell>
          <cell r="G52">
            <v>140000</v>
          </cell>
          <cell r="H52">
            <v>259000</v>
          </cell>
        </row>
        <row r="53">
          <cell r="A53" t="str">
            <v>A0040001</v>
          </cell>
          <cell r="B53" t="str">
            <v>Personal requerido para el diseño y fabricación de estructura metálica. (incluye un calista, un dibujante y la cuadrilla de Fabricación) De esta ultima no hay detalle de que personal la compone.</v>
          </cell>
          <cell r="C53">
            <v>3000000</v>
          </cell>
          <cell r="D53">
            <v>0.85</v>
          </cell>
          <cell r="E53">
            <v>5550000</v>
          </cell>
          <cell r="F53">
            <v>12500</v>
          </cell>
          <cell r="G53">
            <v>100000</v>
          </cell>
          <cell r="H53">
            <v>185000</v>
          </cell>
        </row>
        <row r="54">
          <cell r="A54" t="str">
            <v>A0070010</v>
          </cell>
          <cell r="B54" t="str">
            <v>Rastrillero</v>
          </cell>
          <cell r="C54">
            <v>908526</v>
          </cell>
          <cell r="D54">
            <v>0.85</v>
          </cell>
          <cell r="E54">
            <v>1680773.1</v>
          </cell>
          <cell r="F54">
            <v>3785.5250000000001</v>
          </cell>
          <cell r="G54">
            <v>30284.2</v>
          </cell>
          <cell r="H54">
            <v>56025.770000000004</v>
          </cell>
        </row>
        <row r="55">
          <cell r="A55" t="str">
            <v>A0070020</v>
          </cell>
          <cell r="B55" t="str">
            <v>Rastrilleros (2)</v>
          </cell>
          <cell r="C55">
            <v>1817052</v>
          </cell>
          <cell r="D55">
            <v>0.85</v>
          </cell>
          <cell r="E55">
            <v>3361546.2</v>
          </cell>
          <cell r="F55">
            <v>7571.05</v>
          </cell>
          <cell r="G55">
            <v>60568.4</v>
          </cell>
          <cell r="H55">
            <v>112051.54000000001</v>
          </cell>
        </row>
        <row r="56">
          <cell r="A56" t="str">
            <v>A0080010</v>
          </cell>
          <cell r="B56" t="str">
            <v>Soldador</v>
          </cell>
          <cell r="C56">
            <v>1513816.5</v>
          </cell>
          <cell r="D56">
            <v>0.85</v>
          </cell>
          <cell r="E56">
            <v>2800560.5249999999</v>
          </cell>
          <cell r="F56">
            <v>6307.5687500000004</v>
          </cell>
          <cell r="G56">
            <v>50460.55</v>
          </cell>
          <cell r="H56">
            <v>93352.017500000002</v>
          </cell>
        </row>
        <row r="57">
          <cell r="A57" t="str">
            <v>A0010083</v>
          </cell>
          <cell r="B57" t="str">
            <v>Soldador (2)</v>
          </cell>
          <cell r="C57">
            <v>3027631.95</v>
          </cell>
          <cell r="D57">
            <v>0.85</v>
          </cell>
          <cell r="E57">
            <v>5601119.1074999999</v>
          </cell>
          <cell r="F57">
            <v>12615.133125</v>
          </cell>
          <cell r="G57">
            <v>100921.065</v>
          </cell>
          <cell r="H57">
            <v>186703.97024999998</v>
          </cell>
        </row>
        <row r="58">
          <cell r="A58" t="str">
            <v>A0080012</v>
          </cell>
          <cell r="B58" t="str">
            <v>Soldador 1A</v>
          </cell>
          <cell r="C58">
            <v>1892270.1</v>
          </cell>
          <cell r="D58">
            <v>0.85</v>
          </cell>
          <cell r="E58">
            <v>3500699.6850000001</v>
          </cell>
          <cell r="F58">
            <v>7884.4587500000007</v>
          </cell>
          <cell r="G58">
            <v>63075.670000000006</v>
          </cell>
          <cell r="H58">
            <v>116689.9895</v>
          </cell>
        </row>
        <row r="59">
          <cell r="A59" t="str">
            <v>A0100090</v>
          </cell>
          <cell r="B59" t="str">
            <v>Soldador experto en montaje y pruebas</v>
          </cell>
          <cell r="C59">
            <v>2270724.75</v>
          </cell>
          <cell r="D59">
            <v>0.85</v>
          </cell>
          <cell r="E59">
            <v>4200840.7874999996</v>
          </cell>
          <cell r="F59">
            <v>9461.3531249999996</v>
          </cell>
          <cell r="G59">
            <v>75690.824999999997</v>
          </cell>
          <cell r="H59">
            <v>140028.02625</v>
          </cell>
        </row>
        <row r="60">
          <cell r="A60" t="str">
            <v>A0100091</v>
          </cell>
          <cell r="B60" t="str">
            <v>Soldador experto en montaje y pruebas</v>
          </cell>
          <cell r="C60">
            <v>2270724.75</v>
          </cell>
          <cell r="D60">
            <v>0.85</v>
          </cell>
          <cell r="E60">
            <v>4200840.7874999996</v>
          </cell>
          <cell r="F60">
            <v>9461.3531249999996</v>
          </cell>
          <cell r="G60">
            <v>75690.824999999997</v>
          </cell>
          <cell r="H60">
            <v>140028.02625</v>
          </cell>
        </row>
        <row r="61">
          <cell r="A61" t="str">
            <v>A0090010</v>
          </cell>
          <cell r="B61" t="str">
            <v>Topógrafo</v>
          </cell>
          <cell r="C61">
            <v>2500000</v>
          </cell>
          <cell r="D61">
            <v>0.85</v>
          </cell>
          <cell r="E61">
            <v>4625000</v>
          </cell>
          <cell r="F61">
            <v>10416.666666666666</v>
          </cell>
          <cell r="G61">
            <v>83333.333333333328</v>
          </cell>
          <cell r="H61">
            <v>154166.66666666666</v>
          </cell>
        </row>
        <row r="62">
          <cell r="A62" t="str">
            <v>A0030010</v>
          </cell>
          <cell r="B62" t="str">
            <v xml:space="preserve">Obrero </v>
          </cell>
          <cell r="C62">
            <v>908526</v>
          </cell>
          <cell r="D62">
            <v>0.85</v>
          </cell>
          <cell r="E62">
            <v>1680773.1</v>
          </cell>
          <cell r="F62">
            <v>3785.5250000000001</v>
          </cell>
          <cell r="G62">
            <v>30284.2</v>
          </cell>
          <cell r="H62">
            <v>56025.770000000004</v>
          </cell>
        </row>
        <row r="63">
          <cell r="A63" t="str">
            <v>A0100100</v>
          </cell>
          <cell r="B63" t="str">
            <v>Viáticos ingeniero y director</v>
          </cell>
          <cell r="C63">
            <v>7568968.0500000007</v>
          </cell>
          <cell r="D63">
            <v>0.85</v>
          </cell>
          <cell r="E63">
            <v>14002590.892500002</v>
          </cell>
          <cell r="F63">
            <v>31537.366875000003</v>
          </cell>
          <cell r="G63">
            <v>252298.93500000003</v>
          </cell>
          <cell r="H63">
            <v>466753.02975000005</v>
          </cell>
        </row>
        <row r="64">
          <cell r="A64" t="str">
            <v>A0100110</v>
          </cell>
          <cell r="B64" t="str">
            <v>Viáticos soldadores</v>
          </cell>
          <cell r="C64">
            <v>3784426.8000000003</v>
          </cell>
          <cell r="D64">
            <v>0.85</v>
          </cell>
          <cell r="E64">
            <v>7001189.5800000001</v>
          </cell>
          <cell r="F64">
            <v>15768.445000000002</v>
          </cell>
          <cell r="G64">
            <v>126147.56000000001</v>
          </cell>
          <cell r="H64">
            <v>233372.986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46-2001"/>
      <sheetName val="ESTADO RED"/>
      <sheetName val="CARRETERAS"/>
      <sheetName val="GENERALIDADES "/>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 val="GCB2000"/>
      <sheetName val="A.P.U"/>
      <sheetName val="CRA.MODI"/>
      <sheetName val="Presup_Cancha"/>
      <sheetName val="FORMULA"/>
      <sheetName val="K16+000 AL K18+500"/>
      <sheetName val="K23+200 AL K24+700"/>
      <sheetName val="k18+500 AL K23+050"/>
      <sheetName val="Presupuesto PUENTE"/>
      <sheetName val="VOLUMENES (4)"/>
      <sheetName val="VOLUMENES (4SA)"/>
      <sheetName val="CLASIFICACION"/>
      <sheetName val="c2.5y2.6"/>
      <sheetName val=" Liquidacion de Obra por Tramos"/>
      <sheetName val="REC-COD,"/>
      <sheetName val="Lp"/>
      <sheetName val="Summary"/>
      <sheetName val="CODCONST"/>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kj452"/>
      <sheetName val="ita878"/>
      <sheetName val="aea-944"/>
      <sheetName val="dub-823"/>
      <sheetName val="gpi 526"/>
      <sheetName val="xxj617"/>
      <sheetName val="sng_855"/>
      <sheetName val="vea 374"/>
      <sheetName val="hfb024"/>
      <sheetName val="paj825"/>
      <sheetName val="5. ELECTRICO"/>
      <sheetName val="UNITARIOS"/>
      <sheetName val="THE"/>
      <sheetName val="ATHE"/>
      <sheetName val="OCTUBRE"/>
      <sheetName val="Bajadas"/>
      <sheetName val="Hoja2"/>
      <sheetName val="Cuadr."/>
      <sheetName val="PUNITARIOS PARA 241201 2S.xls"/>
      <sheetName val="OBRAS SE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refreshError="1"/>
      <sheetData sheetId="140" refreshError="1"/>
      <sheetData sheetId="141" refreshError="1"/>
      <sheetData sheetId="142"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Presup_Cancha"/>
      <sheetName val="devdics"/>
      <sheetName val="PROGR_2"/>
      <sheetName val="A__P__U_"/>
      <sheetName val="ACTA_DE_MODIFICACION__(2)"/>
      <sheetName val="PROGR_3"/>
      <sheetName val="A__P__U_1"/>
      <sheetName val="ACTA_DE_MODIFICACION__(2)1"/>
      <sheetName val="CRA.MODI"/>
      <sheetName val="1,01"/>
      <sheetName val="UNIT."/>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sheetData sheetId="26"/>
      <sheetData sheetId="27">
        <row r="6">
          <cell r="A6" t="str">
            <v>UNIDAD ADMINISTRATIVA ESPECIAL DE LA AERONAUTICA CIVIL</v>
          </cell>
        </row>
      </sheetData>
      <sheetData sheetId="28"/>
      <sheetData sheetId="29"/>
      <sheetData sheetId="30">
        <row r="6">
          <cell r="A6" t="str">
            <v>UNIDAD ADMINISTRATIVA ESPECIAL DE LA AERONAUTICA CIVIL</v>
          </cell>
        </row>
      </sheetData>
      <sheetData sheetId="31" refreshError="1"/>
      <sheetData sheetId="32" refreshError="1"/>
      <sheetData sheetId="33"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pageSetUpPr fitToPage="1"/>
  </sheetPr>
  <dimension ref="A1:GO381"/>
  <sheetViews>
    <sheetView showGridLines="0" tabSelected="1" view="pageBreakPreview" topLeftCell="A40" zoomScale="70" zoomScaleNormal="70" zoomScaleSheetLayoutView="70" workbookViewId="0">
      <selection activeCell="D17" sqref="D15:H17"/>
    </sheetView>
  </sheetViews>
  <sheetFormatPr baseColWidth="10" defaultColWidth="13.875" defaultRowHeight="15.6" x14ac:dyDescent="0.25"/>
  <cols>
    <col min="1" max="1" width="5.375" style="2" customWidth="1"/>
    <col min="2" max="2" width="8.75" style="2" customWidth="1"/>
    <col min="3" max="3" width="10.75" style="13" customWidth="1"/>
    <col min="4" max="4" width="28.25" style="15" customWidth="1"/>
    <col min="5" max="5" width="19.375" style="15" bestFit="1" customWidth="1"/>
    <col min="6" max="6" width="19.375" style="16" bestFit="1" customWidth="1"/>
    <col min="7" max="7" width="25.125" style="1" customWidth="1"/>
    <col min="8" max="8" width="26" style="1" bestFit="1" customWidth="1"/>
    <col min="9" max="9" width="4" style="17" customWidth="1"/>
    <col min="10" max="10" width="5.625" style="1" customWidth="1"/>
    <col min="11" max="11" width="3.875" style="1" customWidth="1"/>
    <col min="12" max="12" width="17.5" style="1" bestFit="1" customWidth="1"/>
    <col min="13" max="14" width="5.25" style="1" customWidth="1"/>
    <col min="15" max="15" width="11.875" style="1" bestFit="1" customWidth="1"/>
    <col min="16" max="17" width="4.125" style="1" customWidth="1"/>
    <col min="18" max="197" width="12.75" style="1" customWidth="1"/>
    <col min="198" max="237" width="13.875" style="2"/>
    <col min="238" max="238" width="2" style="2" customWidth="1"/>
    <col min="239" max="239" width="10.75" style="2" customWidth="1"/>
    <col min="240" max="240" width="53.375" style="2" customWidth="1"/>
    <col min="241" max="241" width="26.625" style="2" bestFit="1" customWidth="1"/>
    <col min="242" max="242" width="17.375" style="2" customWidth="1"/>
    <col min="243" max="243" width="25.125" style="2" customWidth="1"/>
    <col min="244" max="244" width="23.125" style="2" customWidth="1"/>
    <col min="245" max="245" width="26.125" style="2" customWidth="1"/>
    <col min="246" max="251" width="5.25" style="2" customWidth="1"/>
    <col min="252" max="253" width="4.125" style="2" customWidth="1"/>
    <col min="254" max="261" width="5.125" style="2" customWidth="1"/>
    <col min="262" max="453" width="12.75" style="2" customWidth="1"/>
    <col min="454" max="493" width="13.875" style="2"/>
    <col min="494" max="494" width="2" style="2" customWidth="1"/>
    <col min="495" max="495" width="10.75" style="2" customWidth="1"/>
    <col min="496" max="496" width="53.375" style="2" customWidth="1"/>
    <col min="497" max="497" width="26.625" style="2" bestFit="1" customWidth="1"/>
    <col min="498" max="498" width="17.375" style="2" customWidth="1"/>
    <col min="499" max="499" width="25.125" style="2" customWidth="1"/>
    <col min="500" max="500" width="23.125" style="2" customWidth="1"/>
    <col min="501" max="501" width="26.125" style="2" customWidth="1"/>
    <col min="502" max="507" width="5.25" style="2" customWidth="1"/>
    <col min="508" max="509" width="4.125" style="2" customWidth="1"/>
    <col min="510" max="517" width="5.125" style="2" customWidth="1"/>
    <col min="518" max="709" width="12.75" style="2" customWidth="1"/>
    <col min="710" max="749" width="13.875" style="2"/>
    <col min="750" max="750" width="2" style="2" customWidth="1"/>
    <col min="751" max="751" width="10.75" style="2" customWidth="1"/>
    <col min="752" max="752" width="53.375" style="2" customWidth="1"/>
    <col min="753" max="753" width="26.625" style="2" bestFit="1" customWidth="1"/>
    <col min="754" max="754" width="17.375" style="2" customWidth="1"/>
    <col min="755" max="755" width="25.125" style="2" customWidth="1"/>
    <col min="756" max="756" width="23.125" style="2" customWidth="1"/>
    <col min="757" max="757" width="26.125" style="2" customWidth="1"/>
    <col min="758" max="763" width="5.25" style="2" customWidth="1"/>
    <col min="764" max="765" width="4.125" style="2" customWidth="1"/>
    <col min="766" max="773" width="5.125" style="2" customWidth="1"/>
    <col min="774" max="965" width="12.75" style="2" customWidth="1"/>
    <col min="966" max="1005" width="13.875" style="2"/>
    <col min="1006" max="1006" width="2" style="2" customWidth="1"/>
    <col min="1007" max="1007" width="10.75" style="2" customWidth="1"/>
    <col min="1008" max="1008" width="53.375" style="2" customWidth="1"/>
    <col min="1009" max="1009" width="26.625" style="2" bestFit="1" customWidth="1"/>
    <col min="1010" max="1010" width="17.375" style="2" customWidth="1"/>
    <col min="1011" max="1011" width="25.125" style="2" customWidth="1"/>
    <col min="1012" max="1012" width="23.125" style="2" customWidth="1"/>
    <col min="1013" max="1013" width="26.125" style="2" customWidth="1"/>
    <col min="1014" max="1019" width="5.25" style="2" customWidth="1"/>
    <col min="1020" max="1021" width="4.125" style="2" customWidth="1"/>
    <col min="1022" max="1029" width="5.125" style="2" customWidth="1"/>
    <col min="1030" max="1221" width="12.75" style="2" customWidth="1"/>
    <col min="1222" max="1261" width="13.875" style="2"/>
    <col min="1262" max="1262" width="2" style="2" customWidth="1"/>
    <col min="1263" max="1263" width="10.75" style="2" customWidth="1"/>
    <col min="1264" max="1264" width="53.375" style="2" customWidth="1"/>
    <col min="1265" max="1265" width="26.625" style="2" bestFit="1" customWidth="1"/>
    <col min="1266" max="1266" width="17.375" style="2" customWidth="1"/>
    <col min="1267" max="1267" width="25.125" style="2" customWidth="1"/>
    <col min="1268" max="1268" width="23.125" style="2" customWidth="1"/>
    <col min="1269" max="1269" width="26.125" style="2" customWidth="1"/>
    <col min="1270" max="1275" width="5.25" style="2" customWidth="1"/>
    <col min="1276" max="1277" width="4.125" style="2" customWidth="1"/>
    <col min="1278" max="1285" width="5.125" style="2" customWidth="1"/>
    <col min="1286" max="1477" width="12.75" style="2" customWidth="1"/>
    <col min="1478" max="1517" width="13.875" style="2"/>
    <col min="1518" max="1518" width="2" style="2" customWidth="1"/>
    <col min="1519" max="1519" width="10.75" style="2" customWidth="1"/>
    <col min="1520" max="1520" width="53.375" style="2" customWidth="1"/>
    <col min="1521" max="1521" width="26.625" style="2" bestFit="1" customWidth="1"/>
    <col min="1522" max="1522" width="17.375" style="2" customWidth="1"/>
    <col min="1523" max="1523" width="25.125" style="2" customWidth="1"/>
    <col min="1524" max="1524" width="23.125" style="2" customWidth="1"/>
    <col min="1525" max="1525" width="26.125" style="2" customWidth="1"/>
    <col min="1526" max="1531" width="5.25" style="2" customWidth="1"/>
    <col min="1532" max="1533" width="4.125" style="2" customWidth="1"/>
    <col min="1534" max="1541" width="5.125" style="2" customWidth="1"/>
    <col min="1542" max="1733" width="12.75" style="2" customWidth="1"/>
    <col min="1734" max="1773" width="13.875" style="2"/>
    <col min="1774" max="1774" width="2" style="2" customWidth="1"/>
    <col min="1775" max="1775" width="10.75" style="2" customWidth="1"/>
    <col min="1776" max="1776" width="53.375" style="2" customWidth="1"/>
    <col min="1777" max="1777" width="26.625" style="2" bestFit="1" customWidth="1"/>
    <col min="1778" max="1778" width="17.375" style="2" customWidth="1"/>
    <col min="1779" max="1779" width="25.125" style="2" customWidth="1"/>
    <col min="1780" max="1780" width="23.125" style="2" customWidth="1"/>
    <col min="1781" max="1781" width="26.125" style="2" customWidth="1"/>
    <col min="1782" max="1787" width="5.25" style="2" customWidth="1"/>
    <col min="1788" max="1789" width="4.125" style="2" customWidth="1"/>
    <col min="1790" max="1797" width="5.125" style="2" customWidth="1"/>
    <col min="1798" max="1989" width="12.75" style="2" customWidth="1"/>
    <col min="1990" max="2029" width="13.875" style="2"/>
    <col min="2030" max="2030" width="2" style="2" customWidth="1"/>
    <col min="2031" max="2031" width="10.75" style="2" customWidth="1"/>
    <col min="2032" max="2032" width="53.375" style="2" customWidth="1"/>
    <col min="2033" max="2033" width="26.625" style="2" bestFit="1" customWidth="1"/>
    <col min="2034" max="2034" width="17.375" style="2" customWidth="1"/>
    <col min="2035" max="2035" width="25.125" style="2" customWidth="1"/>
    <col min="2036" max="2036" width="23.125" style="2" customWidth="1"/>
    <col min="2037" max="2037" width="26.125" style="2" customWidth="1"/>
    <col min="2038" max="2043" width="5.25" style="2" customWidth="1"/>
    <col min="2044" max="2045" width="4.125" style="2" customWidth="1"/>
    <col min="2046" max="2053" width="5.125" style="2" customWidth="1"/>
    <col min="2054" max="2245" width="12.75" style="2" customWidth="1"/>
    <col min="2246" max="2285" width="13.875" style="2"/>
    <col min="2286" max="2286" width="2" style="2" customWidth="1"/>
    <col min="2287" max="2287" width="10.75" style="2" customWidth="1"/>
    <col min="2288" max="2288" width="53.375" style="2" customWidth="1"/>
    <col min="2289" max="2289" width="26.625" style="2" bestFit="1" customWidth="1"/>
    <col min="2290" max="2290" width="17.375" style="2" customWidth="1"/>
    <col min="2291" max="2291" width="25.125" style="2" customWidth="1"/>
    <col min="2292" max="2292" width="23.125" style="2" customWidth="1"/>
    <col min="2293" max="2293" width="26.125" style="2" customWidth="1"/>
    <col min="2294" max="2299" width="5.25" style="2" customWidth="1"/>
    <col min="2300" max="2301" width="4.125" style="2" customWidth="1"/>
    <col min="2302" max="2309" width="5.125" style="2" customWidth="1"/>
    <col min="2310" max="2501" width="12.75" style="2" customWidth="1"/>
    <col min="2502" max="2541" width="13.875" style="2"/>
    <col min="2542" max="2542" width="2" style="2" customWidth="1"/>
    <col min="2543" max="2543" width="10.75" style="2" customWidth="1"/>
    <col min="2544" max="2544" width="53.375" style="2" customWidth="1"/>
    <col min="2545" max="2545" width="26.625" style="2" bestFit="1" customWidth="1"/>
    <col min="2546" max="2546" width="17.375" style="2" customWidth="1"/>
    <col min="2547" max="2547" width="25.125" style="2" customWidth="1"/>
    <col min="2548" max="2548" width="23.125" style="2" customWidth="1"/>
    <col min="2549" max="2549" width="26.125" style="2" customWidth="1"/>
    <col min="2550" max="2555" width="5.25" style="2" customWidth="1"/>
    <col min="2556" max="2557" width="4.125" style="2" customWidth="1"/>
    <col min="2558" max="2565" width="5.125" style="2" customWidth="1"/>
    <col min="2566" max="2757" width="12.75" style="2" customWidth="1"/>
    <col min="2758" max="2797" width="13.875" style="2"/>
    <col min="2798" max="2798" width="2" style="2" customWidth="1"/>
    <col min="2799" max="2799" width="10.75" style="2" customWidth="1"/>
    <col min="2800" max="2800" width="53.375" style="2" customWidth="1"/>
    <col min="2801" max="2801" width="26.625" style="2" bestFit="1" customWidth="1"/>
    <col min="2802" max="2802" width="17.375" style="2" customWidth="1"/>
    <col min="2803" max="2803" width="25.125" style="2" customWidth="1"/>
    <col min="2804" max="2804" width="23.125" style="2" customWidth="1"/>
    <col min="2805" max="2805" width="26.125" style="2" customWidth="1"/>
    <col min="2806" max="2811" width="5.25" style="2" customWidth="1"/>
    <col min="2812" max="2813" width="4.125" style="2" customWidth="1"/>
    <col min="2814" max="2821" width="5.125" style="2" customWidth="1"/>
    <col min="2822" max="3013" width="12.75" style="2" customWidth="1"/>
    <col min="3014" max="3053" width="13.875" style="2"/>
    <col min="3054" max="3054" width="2" style="2" customWidth="1"/>
    <col min="3055" max="3055" width="10.75" style="2" customWidth="1"/>
    <col min="3056" max="3056" width="53.375" style="2" customWidth="1"/>
    <col min="3057" max="3057" width="26.625" style="2" bestFit="1" customWidth="1"/>
    <col min="3058" max="3058" width="17.375" style="2" customWidth="1"/>
    <col min="3059" max="3059" width="25.125" style="2" customWidth="1"/>
    <col min="3060" max="3060" width="23.125" style="2" customWidth="1"/>
    <col min="3061" max="3061" width="26.125" style="2" customWidth="1"/>
    <col min="3062" max="3067" width="5.25" style="2" customWidth="1"/>
    <col min="3068" max="3069" width="4.125" style="2" customWidth="1"/>
    <col min="3070" max="3077" width="5.125" style="2" customWidth="1"/>
    <col min="3078" max="3269" width="12.75" style="2" customWidth="1"/>
    <col min="3270" max="3309" width="13.875" style="2"/>
    <col min="3310" max="3310" width="2" style="2" customWidth="1"/>
    <col min="3311" max="3311" width="10.75" style="2" customWidth="1"/>
    <col min="3312" max="3312" width="53.375" style="2" customWidth="1"/>
    <col min="3313" max="3313" width="26.625" style="2" bestFit="1" customWidth="1"/>
    <col min="3314" max="3314" width="17.375" style="2" customWidth="1"/>
    <col min="3315" max="3315" width="25.125" style="2" customWidth="1"/>
    <col min="3316" max="3316" width="23.125" style="2" customWidth="1"/>
    <col min="3317" max="3317" width="26.125" style="2" customWidth="1"/>
    <col min="3318" max="3323" width="5.25" style="2" customWidth="1"/>
    <col min="3324" max="3325" width="4.125" style="2" customWidth="1"/>
    <col min="3326" max="3333" width="5.125" style="2" customWidth="1"/>
    <col min="3334" max="3525" width="12.75" style="2" customWidth="1"/>
    <col min="3526" max="3565" width="13.875" style="2"/>
    <col min="3566" max="3566" width="2" style="2" customWidth="1"/>
    <col min="3567" max="3567" width="10.75" style="2" customWidth="1"/>
    <col min="3568" max="3568" width="53.375" style="2" customWidth="1"/>
    <col min="3569" max="3569" width="26.625" style="2" bestFit="1" customWidth="1"/>
    <col min="3570" max="3570" width="17.375" style="2" customWidth="1"/>
    <col min="3571" max="3571" width="25.125" style="2" customWidth="1"/>
    <col min="3572" max="3572" width="23.125" style="2" customWidth="1"/>
    <col min="3573" max="3573" width="26.125" style="2" customWidth="1"/>
    <col min="3574" max="3579" width="5.25" style="2" customWidth="1"/>
    <col min="3580" max="3581" width="4.125" style="2" customWidth="1"/>
    <col min="3582" max="3589" width="5.125" style="2" customWidth="1"/>
    <col min="3590" max="3781" width="12.75" style="2" customWidth="1"/>
    <col min="3782" max="3821" width="13.875" style="2"/>
    <col min="3822" max="3822" width="2" style="2" customWidth="1"/>
    <col min="3823" max="3823" width="10.75" style="2" customWidth="1"/>
    <col min="3824" max="3824" width="53.375" style="2" customWidth="1"/>
    <col min="3825" max="3825" width="26.625" style="2" bestFit="1" customWidth="1"/>
    <col min="3826" max="3826" width="17.375" style="2" customWidth="1"/>
    <col min="3827" max="3827" width="25.125" style="2" customWidth="1"/>
    <col min="3828" max="3828" width="23.125" style="2" customWidth="1"/>
    <col min="3829" max="3829" width="26.125" style="2" customWidth="1"/>
    <col min="3830" max="3835" width="5.25" style="2" customWidth="1"/>
    <col min="3836" max="3837" width="4.125" style="2" customWidth="1"/>
    <col min="3838" max="3845" width="5.125" style="2" customWidth="1"/>
    <col min="3846" max="4037" width="12.75" style="2" customWidth="1"/>
    <col min="4038" max="4077" width="13.875" style="2"/>
    <col min="4078" max="4078" width="2" style="2" customWidth="1"/>
    <col min="4079" max="4079" width="10.75" style="2" customWidth="1"/>
    <col min="4080" max="4080" width="53.375" style="2" customWidth="1"/>
    <col min="4081" max="4081" width="26.625" style="2" bestFit="1" customWidth="1"/>
    <col min="4082" max="4082" width="17.375" style="2" customWidth="1"/>
    <col min="4083" max="4083" width="25.125" style="2" customWidth="1"/>
    <col min="4084" max="4084" width="23.125" style="2" customWidth="1"/>
    <col min="4085" max="4085" width="26.125" style="2" customWidth="1"/>
    <col min="4086" max="4091" width="5.25" style="2" customWidth="1"/>
    <col min="4092" max="4093" width="4.125" style="2" customWidth="1"/>
    <col min="4094" max="4101" width="5.125" style="2" customWidth="1"/>
    <col min="4102" max="4293" width="12.75" style="2" customWidth="1"/>
    <col min="4294" max="4333" width="13.875" style="2"/>
    <col min="4334" max="4334" width="2" style="2" customWidth="1"/>
    <col min="4335" max="4335" width="10.75" style="2" customWidth="1"/>
    <col min="4336" max="4336" width="53.375" style="2" customWidth="1"/>
    <col min="4337" max="4337" width="26.625" style="2" bestFit="1" customWidth="1"/>
    <col min="4338" max="4338" width="17.375" style="2" customWidth="1"/>
    <col min="4339" max="4339" width="25.125" style="2" customWidth="1"/>
    <col min="4340" max="4340" width="23.125" style="2" customWidth="1"/>
    <col min="4341" max="4341" width="26.125" style="2" customWidth="1"/>
    <col min="4342" max="4347" width="5.25" style="2" customWidth="1"/>
    <col min="4348" max="4349" width="4.125" style="2" customWidth="1"/>
    <col min="4350" max="4357" width="5.125" style="2" customWidth="1"/>
    <col min="4358" max="4549" width="12.75" style="2" customWidth="1"/>
    <col min="4550" max="4589" width="13.875" style="2"/>
    <col min="4590" max="4590" width="2" style="2" customWidth="1"/>
    <col min="4591" max="4591" width="10.75" style="2" customWidth="1"/>
    <col min="4592" max="4592" width="53.375" style="2" customWidth="1"/>
    <col min="4593" max="4593" width="26.625" style="2" bestFit="1" customWidth="1"/>
    <col min="4594" max="4594" width="17.375" style="2" customWidth="1"/>
    <col min="4595" max="4595" width="25.125" style="2" customWidth="1"/>
    <col min="4596" max="4596" width="23.125" style="2" customWidth="1"/>
    <col min="4597" max="4597" width="26.125" style="2" customWidth="1"/>
    <col min="4598" max="4603" width="5.25" style="2" customWidth="1"/>
    <col min="4604" max="4605" width="4.125" style="2" customWidth="1"/>
    <col min="4606" max="4613" width="5.125" style="2" customWidth="1"/>
    <col min="4614" max="4805" width="12.75" style="2" customWidth="1"/>
    <col min="4806" max="4845" width="13.875" style="2"/>
    <col min="4846" max="4846" width="2" style="2" customWidth="1"/>
    <col min="4847" max="4847" width="10.75" style="2" customWidth="1"/>
    <col min="4848" max="4848" width="53.375" style="2" customWidth="1"/>
    <col min="4849" max="4849" width="26.625" style="2" bestFit="1" customWidth="1"/>
    <col min="4850" max="4850" width="17.375" style="2" customWidth="1"/>
    <col min="4851" max="4851" width="25.125" style="2" customWidth="1"/>
    <col min="4852" max="4852" width="23.125" style="2" customWidth="1"/>
    <col min="4853" max="4853" width="26.125" style="2" customWidth="1"/>
    <col min="4854" max="4859" width="5.25" style="2" customWidth="1"/>
    <col min="4860" max="4861" width="4.125" style="2" customWidth="1"/>
    <col min="4862" max="4869" width="5.125" style="2" customWidth="1"/>
    <col min="4870" max="5061" width="12.75" style="2" customWidth="1"/>
    <col min="5062" max="5101" width="13.875" style="2"/>
    <col min="5102" max="5102" width="2" style="2" customWidth="1"/>
    <col min="5103" max="5103" width="10.75" style="2" customWidth="1"/>
    <col min="5104" max="5104" width="53.375" style="2" customWidth="1"/>
    <col min="5105" max="5105" width="26.625" style="2" bestFit="1" customWidth="1"/>
    <col min="5106" max="5106" width="17.375" style="2" customWidth="1"/>
    <col min="5107" max="5107" width="25.125" style="2" customWidth="1"/>
    <col min="5108" max="5108" width="23.125" style="2" customWidth="1"/>
    <col min="5109" max="5109" width="26.125" style="2" customWidth="1"/>
    <col min="5110" max="5115" width="5.25" style="2" customWidth="1"/>
    <col min="5116" max="5117" width="4.125" style="2" customWidth="1"/>
    <col min="5118" max="5125" width="5.125" style="2" customWidth="1"/>
    <col min="5126" max="5317" width="12.75" style="2" customWidth="1"/>
    <col min="5318" max="5357" width="13.875" style="2"/>
    <col min="5358" max="5358" width="2" style="2" customWidth="1"/>
    <col min="5359" max="5359" width="10.75" style="2" customWidth="1"/>
    <col min="5360" max="5360" width="53.375" style="2" customWidth="1"/>
    <col min="5361" max="5361" width="26.625" style="2" bestFit="1" customWidth="1"/>
    <col min="5362" max="5362" width="17.375" style="2" customWidth="1"/>
    <col min="5363" max="5363" width="25.125" style="2" customWidth="1"/>
    <col min="5364" max="5364" width="23.125" style="2" customWidth="1"/>
    <col min="5365" max="5365" width="26.125" style="2" customWidth="1"/>
    <col min="5366" max="5371" width="5.25" style="2" customWidth="1"/>
    <col min="5372" max="5373" width="4.125" style="2" customWidth="1"/>
    <col min="5374" max="5381" width="5.125" style="2" customWidth="1"/>
    <col min="5382" max="5573" width="12.75" style="2" customWidth="1"/>
    <col min="5574" max="5613" width="13.875" style="2"/>
    <col min="5614" max="5614" width="2" style="2" customWidth="1"/>
    <col min="5615" max="5615" width="10.75" style="2" customWidth="1"/>
    <col min="5616" max="5616" width="53.375" style="2" customWidth="1"/>
    <col min="5617" max="5617" width="26.625" style="2" bestFit="1" customWidth="1"/>
    <col min="5618" max="5618" width="17.375" style="2" customWidth="1"/>
    <col min="5619" max="5619" width="25.125" style="2" customWidth="1"/>
    <col min="5620" max="5620" width="23.125" style="2" customWidth="1"/>
    <col min="5621" max="5621" width="26.125" style="2" customWidth="1"/>
    <col min="5622" max="5627" width="5.25" style="2" customWidth="1"/>
    <col min="5628" max="5629" width="4.125" style="2" customWidth="1"/>
    <col min="5630" max="5637" width="5.125" style="2" customWidth="1"/>
    <col min="5638" max="5829" width="12.75" style="2" customWidth="1"/>
    <col min="5830" max="5869" width="13.875" style="2"/>
    <col min="5870" max="5870" width="2" style="2" customWidth="1"/>
    <col min="5871" max="5871" width="10.75" style="2" customWidth="1"/>
    <col min="5872" max="5872" width="53.375" style="2" customWidth="1"/>
    <col min="5873" max="5873" width="26.625" style="2" bestFit="1" customWidth="1"/>
    <col min="5874" max="5874" width="17.375" style="2" customWidth="1"/>
    <col min="5875" max="5875" width="25.125" style="2" customWidth="1"/>
    <col min="5876" max="5876" width="23.125" style="2" customWidth="1"/>
    <col min="5877" max="5877" width="26.125" style="2" customWidth="1"/>
    <col min="5878" max="5883" width="5.25" style="2" customWidth="1"/>
    <col min="5884" max="5885" width="4.125" style="2" customWidth="1"/>
    <col min="5886" max="5893" width="5.125" style="2" customWidth="1"/>
    <col min="5894" max="6085" width="12.75" style="2" customWidth="1"/>
    <col min="6086" max="6125" width="13.875" style="2"/>
    <col min="6126" max="6126" width="2" style="2" customWidth="1"/>
    <col min="6127" max="6127" width="10.75" style="2" customWidth="1"/>
    <col min="6128" max="6128" width="53.375" style="2" customWidth="1"/>
    <col min="6129" max="6129" width="26.625" style="2" bestFit="1" customWidth="1"/>
    <col min="6130" max="6130" width="17.375" style="2" customWidth="1"/>
    <col min="6131" max="6131" width="25.125" style="2" customWidth="1"/>
    <col min="6132" max="6132" width="23.125" style="2" customWidth="1"/>
    <col min="6133" max="6133" width="26.125" style="2" customWidth="1"/>
    <col min="6134" max="6139" width="5.25" style="2" customWidth="1"/>
    <col min="6140" max="6141" width="4.125" style="2" customWidth="1"/>
    <col min="6142" max="6149" width="5.125" style="2" customWidth="1"/>
    <col min="6150" max="6341" width="12.75" style="2" customWidth="1"/>
    <col min="6342" max="6381" width="13.875" style="2"/>
    <col min="6382" max="6382" width="2" style="2" customWidth="1"/>
    <col min="6383" max="6383" width="10.75" style="2" customWidth="1"/>
    <col min="6384" max="6384" width="53.375" style="2" customWidth="1"/>
    <col min="6385" max="6385" width="26.625" style="2" bestFit="1" customWidth="1"/>
    <col min="6386" max="6386" width="17.375" style="2" customWidth="1"/>
    <col min="6387" max="6387" width="25.125" style="2" customWidth="1"/>
    <col min="6388" max="6388" width="23.125" style="2" customWidth="1"/>
    <col min="6389" max="6389" width="26.125" style="2" customWidth="1"/>
    <col min="6390" max="6395" width="5.25" style="2" customWidth="1"/>
    <col min="6396" max="6397" width="4.125" style="2" customWidth="1"/>
    <col min="6398" max="6405" width="5.125" style="2" customWidth="1"/>
    <col min="6406" max="6597" width="12.75" style="2" customWidth="1"/>
    <col min="6598" max="6637" width="13.875" style="2"/>
    <col min="6638" max="6638" width="2" style="2" customWidth="1"/>
    <col min="6639" max="6639" width="10.75" style="2" customWidth="1"/>
    <col min="6640" max="6640" width="53.375" style="2" customWidth="1"/>
    <col min="6641" max="6641" width="26.625" style="2" bestFit="1" customWidth="1"/>
    <col min="6642" max="6642" width="17.375" style="2" customWidth="1"/>
    <col min="6643" max="6643" width="25.125" style="2" customWidth="1"/>
    <col min="6644" max="6644" width="23.125" style="2" customWidth="1"/>
    <col min="6645" max="6645" width="26.125" style="2" customWidth="1"/>
    <col min="6646" max="6651" width="5.25" style="2" customWidth="1"/>
    <col min="6652" max="6653" width="4.125" style="2" customWidth="1"/>
    <col min="6654" max="6661" width="5.125" style="2" customWidth="1"/>
    <col min="6662" max="6853" width="12.75" style="2" customWidth="1"/>
    <col min="6854" max="6893" width="13.875" style="2"/>
    <col min="6894" max="6894" width="2" style="2" customWidth="1"/>
    <col min="6895" max="6895" width="10.75" style="2" customWidth="1"/>
    <col min="6896" max="6896" width="53.375" style="2" customWidth="1"/>
    <col min="6897" max="6897" width="26.625" style="2" bestFit="1" customWidth="1"/>
    <col min="6898" max="6898" width="17.375" style="2" customWidth="1"/>
    <col min="6899" max="6899" width="25.125" style="2" customWidth="1"/>
    <col min="6900" max="6900" width="23.125" style="2" customWidth="1"/>
    <col min="6901" max="6901" width="26.125" style="2" customWidth="1"/>
    <col min="6902" max="6907" width="5.25" style="2" customWidth="1"/>
    <col min="6908" max="6909" width="4.125" style="2" customWidth="1"/>
    <col min="6910" max="6917" width="5.125" style="2" customWidth="1"/>
    <col min="6918" max="7109" width="12.75" style="2" customWidth="1"/>
    <col min="7110" max="7149" width="13.875" style="2"/>
    <col min="7150" max="7150" width="2" style="2" customWidth="1"/>
    <col min="7151" max="7151" width="10.75" style="2" customWidth="1"/>
    <col min="7152" max="7152" width="53.375" style="2" customWidth="1"/>
    <col min="7153" max="7153" width="26.625" style="2" bestFit="1" customWidth="1"/>
    <col min="7154" max="7154" width="17.375" style="2" customWidth="1"/>
    <col min="7155" max="7155" width="25.125" style="2" customWidth="1"/>
    <col min="7156" max="7156" width="23.125" style="2" customWidth="1"/>
    <col min="7157" max="7157" width="26.125" style="2" customWidth="1"/>
    <col min="7158" max="7163" width="5.25" style="2" customWidth="1"/>
    <col min="7164" max="7165" width="4.125" style="2" customWidth="1"/>
    <col min="7166" max="7173" width="5.125" style="2" customWidth="1"/>
    <col min="7174" max="7365" width="12.75" style="2" customWidth="1"/>
    <col min="7366" max="7405" width="13.875" style="2"/>
    <col min="7406" max="7406" width="2" style="2" customWidth="1"/>
    <col min="7407" max="7407" width="10.75" style="2" customWidth="1"/>
    <col min="7408" max="7408" width="53.375" style="2" customWidth="1"/>
    <col min="7409" max="7409" width="26.625" style="2" bestFit="1" customWidth="1"/>
    <col min="7410" max="7410" width="17.375" style="2" customWidth="1"/>
    <col min="7411" max="7411" width="25.125" style="2" customWidth="1"/>
    <col min="7412" max="7412" width="23.125" style="2" customWidth="1"/>
    <col min="7413" max="7413" width="26.125" style="2" customWidth="1"/>
    <col min="7414" max="7419" width="5.25" style="2" customWidth="1"/>
    <col min="7420" max="7421" width="4.125" style="2" customWidth="1"/>
    <col min="7422" max="7429" width="5.125" style="2" customWidth="1"/>
    <col min="7430" max="7621" width="12.75" style="2" customWidth="1"/>
    <col min="7622" max="7661" width="13.875" style="2"/>
    <col min="7662" max="7662" width="2" style="2" customWidth="1"/>
    <col min="7663" max="7663" width="10.75" style="2" customWidth="1"/>
    <col min="7664" max="7664" width="53.375" style="2" customWidth="1"/>
    <col min="7665" max="7665" width="26.625" style="2" bestFit="1" customWidth="1"/>
    <col min="7666" max="7666" width="17.375" style="2" customWidth="1"/>
    <col min="7667" max="7667" width="25.125" style="2" customWidth="1"/>
    <col min="7668" max="7668" width="23.125" style="2" customWidth="1"/>
    <col min="7669" max="7669" width="26.125" style="2" customWidth="1"/>
    <col min="7670" max="7675" width="5.25" style="2" customWidth="1"/>
    <col min="7676" max="7677" width="4.125" style="2" customWidth="1"/>
    <col min="7678" max="7685" width="5.125" style="2" customWidth="1"/>
    <col min="7686" max="7877" width="12.75" style="2" customWidth="1"/>
    <col min="7878" max="7917" width="13.875" style="2"/>
    <col min="7918" max="7918" width="2" style="2" customWidth="1"/>
    <col min="7919" max="7919" width="10.75" style="2" customWidth="1"/>
    <col min="7920" max="7920" width="53.375" style="2" customWidth="1"/>
    <col min="7921" max="7921" width="26.625" style="2" bestFit="1" customWidth="1"/>
    <col min="7922" max="7922" width="17.375" style="2" customWidth="1"/>
    <col min="7923" max="7923" width="25.125" style="2" customWidth="1"/>
    <col min="7924" max="7924" width="23.125" style="2" customWidth="1"/>
    <col min="7925" max="7925" width="26.125" style="2" customWidth="1"/>
    <col min="7926" max="7931" width="5.25" style="2" customWidth="1"/>
    <col min="7932" max="7933" width="4.125" style="2" customWidth="1"/>
    <col min="7934" max="7941" width="5.125" style="2" customWidth="1"/>
    <col min="7942" max="8133" width="12.75" style="2" customWidth="1"/>
    <col min="8134" max="8173" width="13.875" style="2"/>
    <col min="8174" max="8174" width="2" style="2" customWidth="1"/>
    <col min="8175" max="8175" width="10.75" style="2" customWidth="1"/>
    <col min="8176" max="8176" width="53.375" style="2" customWidth="1"/>
    <col min="8177" max="8177" width="26.625" style="2" bestFit="1" customWidth="1"/>
    <col min="8178" max="8178" width="17.375" style="2" customWidth="1"/>
    <col min="8179" max="8179" width="25.125" style="2" customWidth="1"/>
    <col min="8180" max="8180" width="23.125" style="2" customWidth="1"/>
    <col min="8181" max="8181" width="26.125" style="2" customWidth="1"/>
    <col min="8182" max="8187" width="5.25" style="2" customWidth="1"/>
    <col min="8188" max="8189" width="4.125" style="2" customWidth="1"/>
    <col min="8190" max="8197" width="5.125" style="2" customWidth="1"/>
    <col min="8198" max="8389" width="12.75" style="2" customWidth="1"/>
    <col min="8390" max="8429" width="13.875" style="2"/>
    <col min="8430" max="8430" width="2" style="2" customWidth="1"/>
    <col min="8431" max="8431" width="10.75" style="2" customWidth="1"/>
    <col min="8432" max="8432" width="53.375" style="2" customWidth="1"/>
    <col min="8433" max="8433" width="26.625" style="2" bestFit="1" customWidth="1"/>
    <col min="8434" max="8434" width="17.375" style="2" customWidth="1"/>
    <col min="8435" max="8435" width="25.125" style="2" customWidth="1"/>
    <col min="8436" max="8436" width="23.125" style="2" customWidth="1"/>
    <col min="8437" max="8437" width="26.125" style="2" customWidth="1"/>
    <col min="8438" max="8443" width="5.25" style="2" customWidth="1"/>
    <col min="8444" max="8445" width="4.125" style="2" customWidth="1"/>
    <col min="8446" max="8453" width="5.125" style="2" customWidth="1"/>
    <col min="8454" max="8645" width="12.75" style="2" customWidth="1"/>
    <col min="8646" max="8685" width="13.875" style="2"/>
    <col min="8686" max="8686" width="2" style="2" customWidth="1"/>
    <col min="8687" max="8687" width="10.75" style="2" customWidth="1"/>
    <col min="8688" max="8688" width="53.375" style="2" customWidth="1"/>
    <col min="8689" max="8689" width="26.625" style="2" bestFit="1" customWidth="1"/>
    <col min="8690" max="8690" width="17.375" style="2" customWidth="1"/>
    <col min="8691" max="8691" width="25.125" style="2" customWidth="1"/>
    <col min="8692" max="8692" width="23.125" style="2" customWidth="1"/>
    <col min="8693" max="8693" width="26.125" style="2" customWidth="1"/>
    <col min="8694" max="8699" width="5.25" style="2" customWidth="1"/>
    <col min="8700" max="8701" width="4.125" style="2" customWidth="1"/>
    <col min="8702" max="8709" width="5.125" style="2" customWidth="1"/>
    <col min="8710" max="8901" width="12.75" style="2" customWidth="1"/>
    <col min="8902" max="8941" width="13.875" style="2"/>
    <col min="8942" max="8942" width="2" style="2" customWidth="1"/>
    <col min="8943" max="8943" width="10.75" style="2" customWidth="1"/>
    <col min="8944" max="8944" width="53.375" style="2" customWidth="1"/>
    <col min="8945" max="8945" width="26.625" style="2" bestFit="1" customWidth="1"/>
    <col min="8946" max="8946" width="17.375" style="2" customWidth="1"/>
    <col min="8947" max="8947" width="25.125" style="2" customWidth="1"/>
    <col min="8948" max="8948" width="23.125" style="2" customWidth="1"/>
    <col min="8949" max="8949" width="26.125" style="2" customWidth="1"/>
    <col min="8950" max="8955" width="5.25" style="2" customWidth="1"/>
    <col min="8956" max="8957" width="4.125" style="2" customWidth="1"/>
    <col min="8958" max="8965" width="5.125" style="2" customWidth="1"/>
    <col min="8966" max="9157" width="12.75" style="2" customWidth="1"/>
    <col min="9158" max="9197" width="13.875" style="2"/>
    <col min="9198" max="9198" width="2" style="2" customWidth="1"/>
    <col min="9199" max="9199" width="10.75" style="2" customWidth="1"/>
    <col min="9200" max="9200" width="53.375" style="2" customWidth="1"/>
    <col min="9201" max="9201" width="26.625" style="2" bestFit="1" customWidth="1"/>
    <col min="9202" max="9202" width="17.375" style="2" customWidth="1"/>
    <col min="9203" max="9203" width="25.125" style="2" customWidth="1"/>
    <col min="9204" max="9204" width="23.125" style="2" customWidth="1"/>
    <col min="9205" max="9205" width="26.125" style="2" customWidth="1"/>
    <col min="9206" max="9211" width="5.25" style="2" customWidth="1"/>
    <col min="9212" max="9213" width="4.125" style="2" customWidth="1"/>
    <col min="9214" max="9221" width="5.125" style="2" customWidth="1"/>
    <col min="9222" max="9413" width="12.75" style="2" customWidth="1"/>
    <col min="9414" max="9453" width="13.875" style="2"/>
    <col min="9454" max="9454" width="2" style="2" customWidth="1"/>
    <col min="9455" max="9455" width="10.75" style="2" customWidth="1"/>
    <col min="9456" max="9456" width="53.375" style="2" customWidth="1"/>
    <col min="9457" max="9457" width="26.625" style="2" bestFit="1" customWidth="1"/>
    <col min="9458" max="9458" width="17.375" style="2" customWidth="1"/>
    <col min="9459" max="9459" width="25.125" style="2" customWidth="1"/>
    <col min="9460" max="9460" width="23.125" style="2" customWidth="1"/>
    <col min="9461" max="9461" width="26.125" style="2" customWidth="1"/>
    <col min="9462" max="9467" width="5.25" style="2" customWidth="1"/>
    <col min="9468" max="9469" width="4.125" style="2" customWidth="1"/>
    <col min="9470" max="9477" width="5.125" style="2" customWidth="1"/>
    <col min="9478" max="9669" width="12.75" style="2" customWidth="1"/>
    <col min="9670" max="9709" width="13.875" style="2"/>
    <col min="9710" max="9710" width="2" style="2" customWidth="1"/>
    <col min="9711" max="9711" width="10.75" style="2" customWidth="1"/>
    <col min="9712" max="9712" width="53.375" style="2" customWidth="1"/>
    <col min="9713" max="9713" width="26.625" style="2" bestFit="1" customWidth="1"/>
    <col min="9714" max="9714" width="17.375" style="2" customWidth="1"/>
    <col min="9715" max="9715" width="25.125" style="2" customWidth="1"/>
    <col min="9716" max="9716" width="23.125" style="2" customWidth="1"/>
    <col min="9717" max="9717" width="26.125" style="2" customWidth="1"/>
    <col min="9718" max="9723" width="5.25" style="2" customWidth="1"/>
    <col min="9724" max="9725" width="4.125" style="2" customWidth="1"/>
    <col min="9726" max="9733" width="5.125" style="2" customWidth="1"/>
    <col min="9734" max="9925" width="12.75" style="2" customWidth="1"/>
    <col min="9926" max="9965" width="13.875" style="2"/>
    <col min="9966" max="9966" width="2" style="2" customWidth="1"/>
    <col min="9967" max="9967" width="10.75" style="2" customWidth="1"/>
    <col min="9968" max="9968" width="53.375" style="2" customWidth="1"/>
    <col min="9969" max="9969" width="26.625" style="2" bestFit="1" customWidth="1"/>
    <col min="9970" max="9970" width="17.375" style="2" customWidth="1"/>
    <col min="9971" max="9971" width="25.125" style="2" customWidth="1"/>
    <col min="9972" max="9972" width="23.125" style="2" customWidth="1"/>
    <col min="9973" max="9973" width="26.125" style="2" customWidth="1"/>
    <col min="9974" max="9979" width="5.25" style="2" customWidth="1"/>
    <col min="9980" max="9981" width="4.125" style="2" customWidth="1"/>
    <col min="9982" max="9989" width="5.125" style="2" customWidth="1"/>
    <col min="9990" max="10181" width="12.75" style="2" customWidth="1"/>
    <col min="10182" max="10221" width="13.875" style="2"/>
    <col min="10222" max="10222" width="2" style="2" customWidth="1"/>
    <col min="10223" max="10223" width="10.75" style="2" customWidth="1"/>
    <col min="10224" max="10224" width="53.375" style="2" customWidth="1"/>
    <col min="10225" max="10225" width="26.625" style="2" bestFit="1" customWidth="1"/>
    <col min="10226" max="10226" width="17.375" style="2" customWidth="1"/>
    <col min="10227" max="10227" width="25.125" style="2" customWidth="1"/>
    <col min="10228" max="10228" width="23.125" style="2" customWidth="1"/>
    <col min="10229" max="10229" width="26.125" style="2" customWidth="1"/>
    <col min="10230" max="10235" width="5.25" style="2" customWidth="1"/>
    <col min="10236" max="10237" width="4.125" style="2" customWidth="1"/>
    <col min="10238" max="10245" width="5.125" style="2" customWidth="1"/>
    <col min="10246" max="10437" width="12.75" style="2" customWidth="1"/>
    <col min="10438" max="10477" width="13.875" style="2"/>
    <col min="10478" max="10478" width="2" style="2" customWidth="1"/>
    <col min="10479" max="10479" width="10.75" style="2" customWidth="1"/>
    <col min="10480" max="10480" width="53.375" style="2" customWidth="1"/>
    <col min="10481" max="10481" width="26.625" style="2" bestFit="1" customWidth="1"/>
    <col min="10482" max="10482" width="17.375" style="2" customWidth="1"/>
    <col min="10483" max="10483" width="25.125" style="2" customWidth="1"/>
    <col min="10484" max="10484" width="23.125" style="2" customWidth="1"/>
    <col min="10485" max="10485" width="26.125" style="2" customWidth="1"/>
    <col min="10486" max="10491" width="5.25" style="2" customWidth="1"/>
    <col min="10492" max="10493" width="4.125" style="2" customWidth="1"/>
    <col min="10494" max="10501" width="5.125" style="2" customWidth="1"/>
    <col min="10502" max="10693" width="12.75" style="2" customWidth="1"/>
    <col min="10694" max="10733" width="13.875" style="2"/>
    <col min="10734" max="10734" width="2" style="2" customWidth="1"/>
    <col min="10735" max="10735" width="10.75" style="2" customWidth="1"/>
    <col min="10736" max="10736" width="53.375" style="2" customWidth="1"/>
    <col min="10737" max="10737" width="26.625" style="2" bestFit="1" customWidth="1"/>
    <col min="10738" max="10738" width="17.375" style="2" customWidth="1"/>
    <col min="10739" max="10739" width="25.125" style="2" customWidth="1"/>
    <col min="10740" max="10740" width="23.125" style="2" customWidth="1"/>
    <col min="10741" max="10741" width="26.125" style="2" customWidth="1"/>
    <col min="10742" max="10747" width="5.25" style="2" customWidth="1"/>
    <col min="10748" max="10749" width="4.125" style="2" customWidth="1"/>
    <col min="10750" max="10757" width="5.125" style="2" customWidth="1"/>
    <col min="10758" max="10949" width="12.75" style="2" customWidth="1"/>
    <col min="10950" max="10989" width="13.875" style="2"/>
    <col min="10990" max="10990" width="2" style="2" customWidth="1"/>
    <col min="10991" max="10991" width="10.75" style="2" customWidth="1"/>
    <col min="10992" max="10992" width="53.375" style="2" customWidth="1"/>
    <col min="10993" max="10993" width="26.625" style="2" bestFit="1" customWidth="1"/>
    <col min="10994" max="10994" width="17.375" style="2" customWidth="1"/>
    <col min="10995" max="10995" width="25.125" style="2" customWidth="1"/>
    <col min="10996" max="10996" width="23.125" style="2" customWidth="1"/>
    <col min="10997" max="10997" width="26.125" style="2" customWidth="1"/>
    <col min="10998" max="11003" width="5.25" style="2" customWidth="1"/>
    <col min="11004" max="11005" width="4.125" style="2" customWidth="1"/>
    <col min="11006" max="11013" width="5.125" style="2" customWidth="1"/>
    <col min="11014" max="11205" width="12.75" style="2" customWidth="1"/>
    <col min="11206" max="11245" width="13.875" style="2"/>
    <col min="11246" max="11246" width="2" style="2" customWidth="1"/>
    <col min="11247" max="11247" width="10.75" style="2" customWidth="1"/>
    <col min="11248" max="11248" width="53.375" style="2" customWidth="1"/>
    <col min="11249" max="11249" width="26.625" style="2" bestFit="1" customWidth="1"/>
    <col min="11250" max="11250" width="17.375" style="2" customWidth="1"/>
    <col min="11251" max="11251" width="25.125" style="2" customWidth="1"/>
    <col min="11252" max="11252" width="23.125" style="2" customWidth="1"/>
    <col min="11253" max="11253" width="26.125" style="2" customWidth="1"/>
    <col min="11254" max="11259" width="5.25" style="2" customWidth="1"/>
    <col min="11260" max="11261" width="4.125" style="2" customWidth="1"/>
    <col min="11262" max="11269" width="5.125" style="2" customWidth="1"/>
    <col min="11270" max="11461" width="12.75" style="2" customWidth="1"/>
    <col min="11462" max="11501" width="13.875" style="2"/>
    <col min="11502" max="11502" width="2" style="2" customWidth="1"/>
    <col min="11503" max="11503" width="10.75" style="2" customWidth="1"/>
    <col min="11504" max="11504" width="53.375" style="2" customWidth="1"/>
    <col min="11505" max="11505" width="26.625" style="2" bestFit="1" customWidth="1"/>
    <col min="11506" max="11506" width="17.375" style="2" customWidth="1"/>
    <col min="11507" max="11507" width="25.125" style="2" customWidth="1"/>
    <col min="11508" max="11508" width="23.125" style="2" customWidth="1"/>
    <col min="11509" max="11509" width="26.125" style="2" customWidth="1"/>
    <col min="11510" max="11515" width="5.25" style="2" customWidth="1"/>
    <col min="11516" max="11517" width="4.125" style="2" customWidth="1"/>
    <col min="11518" max="11525" width="5.125" style="2" customWidth="1"/>
    <col min="11526" max="11717" width="12.75" style="2" customWidth="1"/>
    <col min="11718" max="11757" width="13.875" style="2"/>
    <col min="11758" max="11758" width="2" style="2" customWidth="1"/>
    <col min="11759" max="11759" width="10.75" style="2" customWidth="1"/>
    <col min="11760" max="11760" width="53.375" style="2" customWidth="1"/>
    <col min="11761" max="11761" width="26.625" style="2" bestFit="1" customWidth="1"/>
    <col min="11762" max="11762" width="17.375" style="2" customWidth="1"/>
    <col min="11763" max="11763" width="25.125" style="2" customWidth="1"/>
    <col min="11764" max="11764" width="23.125" style="2" customWidth="1"/>
    <col min="11765" max="11765" width="26.125" style="2" customWidth="1"/>
    <col min="11766" max="11771" width="5.25" style="2" customWidth="1"/>
    <col min="11772" max="11773" width="4.125" style="2" customWidth="1"/>
    <col min="11774" max="11781" width="5.125" style="2" customWidth="1"/>
    <col min="11782" max="11973" width="12.75" style="2" customWidth="1"/>
    <col min="11974" max="12013" width="13.875" style="2"/>
    <col min="12014" max="12014" width="2" style="2" customWidth="1"/>
    <col min="12015" max="12015" width="10.75" style="2" customWidth="1"/>
    <col min="12016" max="12016" width="53.375" style="2" customWidth="1"/>
    <col min="12017" max="12017" width="26.625" style="2" bestFit="1" customWidth="1"/>
    <col min="12018" max="12018" width="17.375" style="2" customWidth="1"/>
    <col min="12019" max="12019" width="25.125" style="2" customWidth="1"/>
    <col min="12020" max="12020" width="23.125" style="2" customWidth="1"/>
    <col min="12021" max="12021" width="26.125" style="2" customWidth="1"/>
    <col min="12022" max="12027" width="5.25" style="2" customWidth="1"/>
    <col min="12028" max="12029" width="4.125" style="2" customWidth="1"/>
    <col min="12030" max="12037" width="5.125" style="2" customWidth="1"/>
    <col min="12038" max="12229" width="12.75" style="2" customWidth="1"/>
    <col min="12230" max="12269" width="13.875" style="2"/>
    <col min="12270" max="12270" width="2" style="2" customWidth="1"/>
    <col min="12271" max="12271" width="10.75" style="2" customWidth="1"/>
    <col min="12272" max="12272" width="53.375" style="2" customWidth="1"/>
    <col min="12273" max="12273" width="26.625" style="2" bestFit="1" customWidth="1"/>
    <col min="12274" max="12274" width="17.375" style="2" customWidth="1"/>
    <col min="12275" max="12275" width="25.125" style="2" customWidth="1"/>
    <col min="12276" max="12276" width="23.125" style="2" customWidth="1"/>
    <col min="12277" max="12277" width="26.125" style="2" customWidth="1"/>
    <col min="12278" max="12283" width="5.25" style="2" customWidth="1"/>
    <col min="12284" max="12285" width="4.125" style="2" customWidth="1"/>
    <col min="12286" max="12293" width="5.125" style="2" customWidth="1"/>
    <col min="12294" max="12485" width="12.75" style="2" customWidth="1"/>
    <col min="12486" max="12525" width="13.875" style="2"/>
    <col min="12526" max="12526" width="2" style="2" customWidth="1"/>
    <col min="12527" max="12527" width="10.75" style="2" customWidth="1"/>
    <col min="12528" max="12528" width="53.375" style="2" customWidth="1"/>
    <col min="12529" max="12529" width="26.625" style="2" bestFit="1" customWidth="1"/>
    <col min="12530" max="12530" width="17.375" style="2" customWidth="1"/>
    <col min="12531" max="12531" width="25.125" style="2" customWidth="1"/>
    <col min="12532" max="12532" width="23.125" style="2" customWidth="1"/>
    <col min="12533" max="12533" width="26.125" style="2" customWidth="1"/>
    <col min="12534" max="12539" width="5.25" style="2" customWidth="1"/>
    <col min="12540" max="12541" width="4.125" style="2" customWidth="1"/>
    <col min="12542" max="12549" width="5.125" style="2" customWidth="1"/>
    <col min="12550" max="12741" width="12.75" style="2" customWidth="1"/>
    <col min="12742" max="12781" width="13.875" style="2"/>
    <col min="12782" max="12782" width="2" style="2" customWidth="1"/>
    <col min="12783" max="12783" width="10.75" style="2" customWidth="1"/>
    <col min="12784" max="12784" width="53.375" style="2" customWidth="1"/>
    <col min="12785" max="12785" width="26.625" style="2" bestFit="1" customWidth="1"/>
    <col min="12786" max="12786" width="17.375" style="2" customWidth="1"/>
    <col min="12787" max="12787" width="25.125" style="2" customWidth="1"/>
    <col min="12788" max="12788" width="23.125" style="2" customWidth="1"/>
    <col min="12789" max="12789" width="26.125" style="2" customWidth="1"/>
    <col min="12790" max="12795" width="5.25" style="2" customWidth="1"/>
    <col min="12796" max="12797" width="4.125" style="2" customWidth="1"/>
    <col min="12798" max="12805" width="5.125" style="2" customWidth="1"/>
    <col min="12806" max="12997" width="12.75" style="2" customWidth="1"/>
    <col min="12998" max="13037" width="13.875" style="2"/>
    <col min="13038" max="13038" width="2" style="2" customWidth="1"/>
    <col min="13039" max="13039" width="10.75" style="2" customWidth="1"/>
    <col min="13040" max="13040" width="53.375" style="2" customWidth="1"/>
    <col min="13041" max="13041" width="26.625" style="2" bestFit="1" customWidth="1"/>
    <col min="13042" max="13042" width="17.375" style="2" customWidth="1"/>
    <col min="13043" max="13043" width="25.125" style="2" customWidth="1"/>
    <col min="13044" max="13044" width="23.125" style="2" customWidth="1"/>
    <col min="13045" max="13045" width="26.125" style="2" customWidth="1"/>
    <col min="13046" max="13051" width="5.25" style="2" customWidth="1"/>
    <col min="13052" max="13053" width="4.125" style="2" customWidth="1"/>
    <col min="13054" max="13061" width="5.125" style="2" customWidth="1"/>
    <col min="13062" max="13253" width="12.75" style="2" customWidth="1"/>
    <col min="13254" max="13293" width="13.875" style="2"/>
    <col min="13294" max="13294" width="2" style="2" customWidth="1"/>
    <col min="13295" max="13295" width="10.75" style="2" customWidth="1"/>
    <col min="13296" max="13296" width="53.375" style="2" customWidth="1"/>
    <col min="13297" max="13297" width="26.625" style="2" bestFit="1" customWidth="1"/>
    <col min="13298" max="13298" width="17.375" style="2" customWidth="1"/>
    <col min="13299" max="13299" width="25.125" style="2" customWidth="1"/>
    <col min="13300" max="13300" width="23.125" style="2" customWidth="1"/>
    <col min="13301" max="13301" width="26.125" style="2" customWidth="1"/>
    <col min="13302" max="13307" width="5.25" style="2" customWidth="1"/>
    <col min="13308" max="13309" width="4.125" style="2" customWidth="1"/>
    <col min="13310" max="13317" width="5.125" style="2" customWidth="1"/>
    <col min="13318" max="13509" width="12.75" style="2" customWidth="1"/>
    <col min="13510" max="13549" width="13.875" style="2"/>
    <col min="13550" max="13550" width="2" style="2" customWidth="1"/>
    <col min="13551" max="13551" width="10.75" style="2" customWidth="1"/>
    <col min="13552" max="13552" width="53.375" style="2" customWidth="1"/>
    <col min="13553" max="13553" width="26.625" style="2" bestFit="1" customWidth="1"/>
    <col min="13554" max="13554" width="17.375" style="2" customWidth="1"/>
    <col min="13555" max="13555" width="25.125" style="2" customWidth="1"/>
    <col min="13556" max="13556" width="23.125" style="2" customWidth="1"/>
    <col min="13557" max="13557" width="26.125" style="2" customWidth="1"/>
    <col min="13558" max="13563" width="5.25" style="2" customWidth="1"/>
    <col min="13564" max="13565" width="4.125" style="2" customWidth="1"/>
    <col min="13566" max="13573" width="5.125" style="2" customWidth="1"/>
    <col min="13574" max="13765" width="12.75" style="2" customWidth="1"/>
    <col min="13766" max="13805" width="13.875" style="2"/>
    <col min="13806" max="13806" width="2" style="2" customWidth="1"/>
    <col min="13807" max="13807" width="10.75" style="2" customWidth="1"/>
    <col min="13808" max="13808" width="53.375" style="2" customWidth="1"/>
    <col min="13809" max="13809" width="26.625" style="2" bestFit="1" customWidth="1"/>
    <col min="13810" max="13810" width="17.375" style="2" customWidth="1"/>
    <col min="13811" max="13811" width="25.125" style="2" customWidth="1"/>
    <col min="13812" max="13812" width="23.125" style="2" customWidth="1"/>
    <col min="13813" max="13813" width="26.125" style="2" customWidth="1"/>
    <col min="13814" max="13819" width="5.25" style="2" customWidth="1"/>
    <col min="13820" max="13821" width="4.125" style="2" customWidth="1"/>
    <col min="13822" max="13829" width="5.125" style="2" customWidth="1"/>
    <col min="13830" max="14021" width="12.75" style="2" customWidth="1"/>
    <col min="14022" max="14061" width="13.875" style="2"/>
    <col min="14062" max="14062" width="2" style="2" customWidth="1"/>
    <col min="14063" max="14063" width="10.75" style="2" customWidth="1"/>
    <col min="14064" max="14064" width="53.375" style="2" customWidth="1"/>
    <col min="14065" max="14065" width="26.625" style="2" bestFit="1" customWidth="1"/>
    <col min="14066" max="14066" width="17.375" style="2" customWidth="1"/>
    <col min="14067" max="14067" width="25.125" style="2" customWidth="1"/>
    <col min="14068" max="14068" width="23.125" style="2" customWidth="1"/>
    <col min="14069" max="14069" width="26.125" style="2" customWidth="1"/>
    <col min="14070" max="14075" width="5.25" style="2" customWidth="1"/>
    <col min="14076" max="14077" width="4.125" style="2" customWidth="1"/>
    <col min="14078" max="14085" width="5.125" style="2" customWidth="1"/>
    <col min="14086" max="14277" width="12.75" style="2" customWidth="1"/>
    <col min="14278" max="14317" width="13.875" style="2"/>
    <col min="14318" max="14318" width="2" style="2" customWidth="1"/>
    <col min="14319" max="14319" width="10.75" style="2" customWidth="1"/>
    <col min="14320" max="14320" width="53.375" style="2" customWidth="1"/>
    <col min="14321" max="14321" width="26.625" style="2" bestFit="1" customWidth="1"/>
    <col min="14322" max="14322" width="17.375" style="2" customWidth="1"/>
    <col min="14323" max="14323" width="25.125" style="2" customWidth="1"/>
    <col min="14324" max="14324" width="23.125" style="2" customWidth="1"/>
    <col min="14325" max="14325" width="26.125" style="2" customWidth="1"/>
    <col min="14326" max="14331" width="5.25" style="2" customWidth="1"/>
    <col min="14332" max="14333" width="4.125" style="2" customWidth="1"/>
    <col min="14334" max="14341" width="5.125" style="2" customWidth="1"/>
    <col min="14342" max="14533" width="12.75" style="2" customWidth="1"/>
    <col min="14534" max="14573" width="13.875" style="2"/>
    <col min="14574" max="14574" width="2" style="2" customWidth="1"/>
    <col min="14575" max="14575" width="10.75" style="2" customWidth="1"/>
    <col min="14576" max="14576" width="53.375" style="2" customWidth="1"/>
    <col min="14577" max="14577" width="26.625" style="2" bestFit="1" customWidth="1"/>
    <col min="14578" max="14578" width="17.375" style="2" customWidth="1"/>
    <col min="14579" max="14579" width="25.125" style="2" customWidth="1"/>
    <col min="14580" max="14580" width="23.125" style="2" customWidth="1"/>
    <col min="14581" max="14581" width="26.125" style="2" customWidth="1"/>
    <col min="14582" max="14587" width="5.25" style="2" customWidth="1"/>
    <col min="14588" max="14589" width="4.125" style="2" customWidth="1"/>
    <col min="14590" max="14597" width="5.125" style="2" customWidth="1"/>
    <col min="14598" max="14789" width="12.75" style="2" customWidth="1"/>
    <col min="14790" max="14829" width="13.875" style="2"/>
    <col min="14830" max="14830" width="2" style="2" customWidth="1"/>
    <col min="14831" max="14831" width="10.75" style="2" customWidth="1"/>
    <col min="14832" max="14832" width="53.375" style="2" customWidth="1"/>
    <col min="14833" max="14833" width="26.625" style="2" bestFit="1" customWidth="1"/>
    <col min="14834" max="14834" width="17.375" style="2" customWidth="1"/>
    <col min="14835" max="14835" width="25.125" style="2" customWidth="1"/>
    <col min="14836" max="14836" width="23.125" style="2" customWidth="1"/>
    <col min="14837" max="14837" width="26.125" style="2" customWidth="1"/>
    <col min="14838" max="14843" width="5.25" style="2" customWidth="1"/>
    <col min="14844" max="14845" width="4.125" style="2" customWidth="1"/>
    <col min="14846" max="14853" width="5.125" style="2" customWidth="1"/>
    <col min="14854" max="15045" width="12.75" style="2" customWidth="1"/>
    <col min="15046" max="15085" width="13.875" style="2"/>
    <col min="15086" max="15086" width="2" style="2" customWidth="1"/>
    <col min="15087" max="15087" width="10.75" style="2" customWidth="1"/>
    <col min="15088" max="15088" width="53.375" style="2" customWidth="1"/>
    <col min="15089" max="15089" width="26.625" style="2" bestFit="1" customWidth="1"/>
    <col min="15090" max="15090" width="17.375" style="2" customWidth="1"/>
    <col min="15091" max="15091" width="25.125" style="2" customWidth="1"/>
    <col min="15092" max="15092" width="23.125" style="2" customWidth="1"/>
    <col min="15093" max="15093" width="26.125" style="2" customWidth="1"/>
    <col min="15094" max="15099" width="5.25" style="2" customWidth="1"/>
    <col min="15100" max="15101" width="4.125" style="2" customWidth="1"/>
    <col min="15102" max="15109" width="5.125" style="2" customWidth="1"/>
    <col min="15110" max="15301" width="12.75" style="2" customWidth="1"/>
    <col min="15302" max="15341" width="13.875" style="2"/>
    <col min="15342" max="15342" width="2" style="2" customWidth="1"/>
    <col min="15343" max="15343" width="10.75" style="2" customWidth="1"/>
    <col min="15344" max="15344" width="53.375" style="2" customWidth="1"/>
    <col min="15345" max="15345" width="26.625" style="2" bestFit="1" customWidth="1"/>
    <col min="15346" max="15346" width="17.375" style="2" customWidth="1"/>
    <col min="15347" max="15347" width="25.125" style="2" customWidth="1"/>
    <col min="15348" max="15348" width="23.125" style="2" customWidth="1"/>
    <col min="15349" max="15349" width="26.125" style="2" customWidth="1"/>
    <col min="15350" max="15355" width="5.25" style="2" customWidth="1"/>
    <col min="15356" max="15357" width="4.125" style="2" customWidth="1"/>
    <col min="15358" max="15365" width="5.125" style="2" customWidth="1"/>
    <col min="15366" max="15557" width="12.75" style="2" customWidth="1"/>
    <col min="15558" max="15597" width="13.875" style="2"/>
    <col min="15598" max="15598" width="2" style="2" customWidth="1"/>
    <col min="15599" max="15599" width="10.75" style="2" customWidth="1"/>
    <col min="15600" max="15600" width="53.375" style="2" customWidth="1"/>
    <col min="15601" max="15601" width="26.625" style="2" bestFit="1" customWidth="1"/>
    <col min="15602" max="15602" width="17.375" style="2" customWidth="1"/>
    <col min="15603" max="15603" width="25.125" style="2" customWidth="1"/>
    <col min="15604" max="15604" width="23.125" style="2" customWidth="1"/>
    <col min="15605" max="15605" width="26.125" style="2" customWidth="1"/>
    <col min="15606" max="15611" width="5.25" style="2" customWidth="1"/>
    <col min="15612" max="15613" width="4.125" style="2" customWidth="1"/>
    <col min="15614" max="15621" width="5.125" style="2" customWidth="1"/>
    <col min="15622" max="15813" width="12.75" style="2" customWidth="1"/>
    <col min="15814" max="15853" width="13.875" style="2"/>
    <col min="15854" max="15854" width="2" style="2" customWidth="1"/>
    <col min="15855" max="15855" width="10.75" style="2" customWidth="1"/>
    <col min="15856" max="15856" width="53.375" style="2" customWidth="1"/>
    <col min="15857" max="15857" width="26.625" style="2" bestFit="1" customWidth="1"/>
    <col min="15858" max="15858" width="17.375" style="2" customWidth="1"/>
    <col min="15859" max="15859" width="25.125" style="2" customWidth="1"/>
    <col min="15860" max="15860" width="23.125" style="2" customWidth="1"/>
    <col min="15861" max="15861" width="26.125" style="2" customWidth="1"/>
    <col min="15862" max="15867" width="5.25" style="2" customWidth="1"/>
    <col min="15868" max="15869" width="4.125" style="2" customWidth="1"/>
    <col min="15870" max="15877" width="5.125" style="2" customWidth="1"/>
    <col min="15878" max="16069" width="12.75" style="2" customWidth="1"/>
    <col min="16070" max="16109" width="13.875" style="2"/>
    <col min="16110" max="16110" width="2" style="2" customWidth="1"/>
    <col min="16111" max="16111" width="10.75" style="2" customWidth="1"/>
    <col min="16112" max="16112" width="53.375" style="2" customWidth="1"/>
    <col min="16113" max="16113" width="26.625" style="2" bestFit="1" customWidth="1"/>
    <col min="16114" max="16114" width="17.375" style="2" customWidth="1"/>
    <col min="16115" max="16115" width="25.125" style="2" customWidth="1"/>
    <col min="16116" max="16116" width="23.125" style="2" customWidth="1"/>
    <col min="16117" max="16117" width="26.125" style="2" customWidth="1"/>
    <col min="16118" max="16123" width="5.25" style="2" customWidth="1"/>
    <col min="16124" max="16125" width="4.125" style="2" customWidth="1"/>
    <col min="16126" max="16133" width="5.125" style="2" customWidth="1"/>
    <col min="16134" max="16325" width="12.75" style="2" customWidth="1"/>
    <col min="16326" max="16384" width="13.875" style="2"/>
  </cols>
  <sheetData>
    <row r="1" spans="1:197" x14ac:dyDescent="0.25">
      <c r="A1" s="108"/>
      <c r="B1" s="109"/>
      <c r="C1" s="110"/>
      <c r="D1" s="111"/>
      <c r="E1" s="111"/>
      <c r="F1" s="112"/>
      <c r="G1" s="113"/>
      <c r="H1" s="113"/>
      <c r="I1" s="114"/>
      <c r="J1" s="113"/>
      <c r="K1" s="115"/>
    </row>
    <row r="2" spans="1:197" ht="23.25" customHeight="1" x14ac:dyDescent="0.25">
      <c r="A2" s="116"/>
      <c r="B2" s="207" t="s">
        <v>0</v>
      </c>
      <c r="C2" s="208"/>
      <c r="D2" s="208"/>
      <c r="E2" s="208"/>
      <c r="F2" s="209"/>
      <c r="K2" s="117"/>
    </row>
    <row r="3" spans="1:197" ht="18" customHeight="1" x14ac:dyDescent="0.25">
      <c r="A3" s="116"/>
      <c r="B3" s="50" t="s">
        <v>1</v>
      </c>
      <c r="C3" s="210" t="s">
        <v>2</v>
      </c>
      <c r="D3" s="211"/>
      <c r="E3" s="51" t="s">
        <v>3</v>
      </c>
      <c r="F3" s="52">
        <v>3</v>
      </c>
      <c r="K3" s="117"/>
    </row>
    <row r="4" spans="1:197" ht="16.2" thickBot="1" x14ac:dyDescent="0.3">
      <c r="A4" s="116"/>
      <c r="B4" s="143"/>
      <c r="C4" s="143"/>
      <c r="D4" s="144"/>
      <c r="G4" s="124"/>
      <c r="H4" s="124"/>
      <c r="I4" s="145"/>
      <c r="J4" s="124"/>
      <c r="K4" s="117"/>
    </row>
    <row r="5" spans="1:197" x14ac:dyDescent="0.25">
      <c r="A5" s="116"/>
      <c r="B5" s="108"/>
      <c r="C5" s="2"/>
      <c r="E5" s="111"/>
      <c r="F5" s="112"/>
      <c r="K5" s="146"/>
    </row>
    <row r="6" spans="1:197" ht="16.2" thickBot="1" x14ac:dyDescent="0.3">
      <c r="A6" s="116"/>
      <c r="B6" s="116"/>
      <c r="K6" s="146"/>
    </row>
    <row r="7" spans="1:197" ht="16.5" customHeight="1" thickBot="1" x14ac:dyDescent="0.3">
      <c r="A7" s="116"/>
      <c r="B7" s="151"/>
      <c r="C7" s="218" t="s">
        <v>161</v>
      </c>
      <c r="D7" s="219"/>
      <c r="E7" s="219"/>
      <c r="F7" s="219"/>
      <c r="G7" s="219"/>
      <c r="H7" s="220"/>
      <c r="I7" s="19"/>
      <c r="K7" s="146"/>
    </row>
    <row r="8" spans="1:197" ht="24.75" customHeight="1" x14ac:dyDescent="0.25">
      <c r="A8" s="116"/>
      <c r="B8" s="151"/>
      <c r="C8" s="212" t="s">
        <v>165</v>
      </c>
      <c r="D8" s="213"/>
      <c r="E8" s="213"/>
      <c r="F8" s="213"/>
      <c r="G8" s="213"/>
      <c r="H8" s="214"/>
      <c r="I8" s="20"/>
      <c r="K8" s="146"/>
    </row>
    <row r="9" spans="1:197" ht="59.25" customHeight="1" x14ac:dyDescent="0.25">
      <c r="A9" s="116"/>
      <c r="B9" s="151"/>
      <c r="C9" s="215"/>
      <c r="D9" s="216"/>
      <c r="E9" s="216"/>
      <c r="F9" s="216"/>
      <c r="G9" s="216"/>
      <c r="H9" s="217"/>
      <c r="I9" s="20"/>
      <c r="K9" s="146"/>
    </row>
    <row r="10" spans="1:197" s="3" customFormat="1" ht="13.8" x14ac:dyDescent="0.25">
      <c r="A10" s="118"/>
      <c r="B10" s="152"/>
      <c r="C10" s="221" t="s">
        <v>4</v>
      </c>
      <c r="D10" s="222" t="s">
        <v>5</v>
      </c>
      <c r="E10" s="136" t="s">
        <v>6</v>
      </c>
      <c r="F10" s="136" t="s">
        <v>67</v>
      </c>
      <c r="G10" s="136" t="s">
        <v>7</v>
      </c>
      <c r="H10" s="138" t="s">
        <v>8</v>
      </c>
      <c r="I10" s="1"/>
      <c r="J10" s="1"/>
      <c r="K10" s="146"/>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row>
    <row r="11" spans="1:197" s="3" customFormat="1" ht="48.75" customHeight="1" x14ac:dyDescent="0.25">
      <c r="A11" s="118"/>
      <c r="B11" s="152"/>
      <c r="C11" s="186"/>
      <c r="D11" s="204"/>
      <c r="E11" s="137" t="s">
        <v>9</v>
      </c>
      <c r="F11" s="137" t="s">
        <v>68</v>
      </c>
      <c r="G11" s="137" t="s">
        <v>10</v>
      </c>
      <c r="H11" s="139" t="s">
        <v>11</v>
      </c>
      <c r="I11" s="1"/>
      <c r="J11" s="1"/>
      <c r="K11" s="146"/>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row>
    <row r="12" spans="1:197" s="3" customFormat="1" ht="28.5" customHeight="1" thickBot="1" x14ac:dyDescent="0.3">
      <c r="A12" s="118"/>
      <c r="B12" s="152"/>
      <c r="C12" s="70" t="s">
        <v>12</v>
      </c>
      <c r="D12" s="205"/>
      <c r="E12" s="71" t="s">
        <v>13</v>
      </c>
      <c r="F12" s="71" t="s">
        <v>14</v>
      </c>
      <c r="G12" s="71" t="s">
        <v>15</v>
      </c>
      <c r="H12" s="140" t="s">
        <v>69</v>
      </c>
      <c r="I12" s="1"/>
      <c r="J12" s="1"/>
      <c r="K12" s="146"/>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row>
    <row r="13" spans="1:197" s="3" customFormat="1" ht="27.75" customHeight="1" x14ac:dyDescent="0.25">
      <c r="A13" s="118"/>
      <c r="B13" s="152"/>
      <c r="C13" s="199" t="s">
        <v>16</v>
      </c>
      <c r="D13" s="200"/>
      <c r="E13" s="200"/>
      <c r="F13" s="200"/>
      <c r="G13" s="200"/>
      <c r="H13" s="201"/>
      <c r="I13" s="1"/>
      <c r="J13" s="1"/>
      <c r="K13" s="146"/>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row>
    <row r="14" spans="1:197" s="3" customFormat="1" ht="19.5" customHeight="1" x14ac:dyDescent="0.3">
      <c r="A14" s="118"/>
      <c r="B14" s="152"/>
      <c r="C14" s="193" t="s">
        <v>17</v>
      </c>
      <c r="D14" s="194"/>
      <c r="E14" s="194"/>
      <c r="F14" s="194"/>
      <c r="G14" s="194"/>
      <c r="H14" s="195"/>
      <c r="I14" s="1"/>
      <c r="J14" s="1"/>
      <c r="K14" s="146"/>
      <c r="L14" s="4"/>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row>
    <row r="15" spans="1:197" s="3" customFormat="1" ht="41.4" x14ac:dyDescent="0.25">
      <c r="A15" s="118"/>
      <c r="B15" s="152"/>
      <c r="C15" s="72">
        <v>1</v>
      </c>
      <c r="D15" s="73" t="s">
        <v>66</v>
      </c>
      <c r="E15" s="55">
        <v>6500000</v>
      </c>
      <c r="F15" s="56">
        <v>5</v>
      </c>
      <c r="G15" s="154">
        <v>0.25</v>
      </c>
      <c r="H15" s="74">
        <f>C15*(E15*F15)*G15</f>
        <v>8125000</v>
      </c>
      <c r="I15" s="1"/>
      <c r="J15" s="1"/>
      <c r="K15" s="146"/>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row>
    <row r="16" spans="1:197" s="3" customFormat="1" ht="27.6" x14ac:dyDescent="0.25">
      <c r="A16" s="118"/>
      <c r="B16" s="152"/>
      <c r="C16" s="72">
        <v>1</v>
      </c>
      <c r="D16" s="54" t="s">
        <v>63</v>
      </c>
      <c r="E16" s="77">
        <v>5000000</v>
      </c>
      <c r="F16" s="56">
        <v>5</v>
      </c>
      <c r="G16" s="154">
        <v>1</v>
      </c>
      <c r="H16" s="74">
        <f t="shared" ref="H16:H17" si="0">C16*(E16*F16)*G16</f>
        <v>25000000</v>
      </c>
      <c r="I16" s="1"/>
      <c r="J16" s="1"/>
      <c r="K16" s="146"/>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row>
    <row r="17" spans="1:197" s="3" customFormat="1" ht="13.8" x14ac:dyDescent="0.25">
      <c r="A17" s="118"/>
      <c r="B17" s="152"/>
      <c r="C17" s="72">
        <v>1</v>
      </c>
      <c r="D17" s="54" t="s">
        <v>65</v>
      </c>
      <c r="E17" s="77">
        <v>3000000</v>
      </c>
      <c r="F17" s="56">
        <v>5</v>
      </c>
      <c r="G17" s="154">
        <v>0.5</v>
      </c>
      <c r="H17" s="74">
        <f t="shared" si="0"/>
        <v>7500000</v>
      </c>
      <c r="I17" s="1"/>
      <c r="J17" s="1"/>
      <c r="K17" s="146"/>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row>
    <row r="18" spans="1:197" s="3" customFormat="1" ht="13.8" x14ac:dyDescent="0.25">
      <c r="A18" s="118"/>
      <c r="B18" s="152"/>
      <c r="C18" s="72"/>
      <c r="D18" s="73"/>
      <c r="E18" s="55"/>
      <c r="F18" s="55"/>
      <c r="G18" s="154"/>
      <c r="H18" s="74"/>
      <c r="I18" s="1"/>
      <c r="J18" s="1"/>
      <c r="K18" s="146"/>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row>
    <row r="19" spans="1:197" s="3" customFormat="1" ht="13.8" x14ac:dyDescent="0.25">
      <c r="A19" s="118"/>
      <c r="B19" s="152"/>
      <c r="C19" s="193" t="s">
        <v>18</v>
      </c>
      <c r="D19" s="194"/>
      <c r="E19" s="194"/>
      <c r="F19" s="194"/>
      <c r="G19" s="194"/>
      <c r="H19" s="195"/>
      <c r="I19" s="1"/>
      <c r="J19" s="1"/>
      <c r="K19" s="146"/>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row>
    <row r="20" spans="1:197" s="3" customFormat="1" ht="13.8" x14ac:dyDescent="0.25">
      <c r="A20" s="118"/>
      <c r="B20" s="152"/>
      <c r="C20" s="72">
        <v>1</v>
      </c>
      <c r="D20" s="76" t="s">
        <v>146</v>
      </c>
      <c r="E20" s="77">
        <v>2800000</v>
      </c>
      <c r="F20" s="56">
        <v>5</v>
      </c>
      <c r="G20" s="154">
        <v>0.25</v>
      </c>
      <c r="H20" s="74">
        <f t="shared" ref="H20" si="1">C20*(E20*F20)*G20</f>
        <v>3500000</v>
      </c>
      <c r="I20" s="1"/>
      <c r="J20" s="1"/>
      <c r="K20" s="146"/>
      <c r="L20" s="5"/>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row>
    <row r="21" spans="1:197" s="3" customFormat="1" ht="13.8" x14ac:dyDescent="0.25">
      <c r="A21" s="118"/>
      <c r="B21" s="152"/>
      <c r="C21" s="193" t="s">
        <v>19</v>
      </c>
      <c r="D21" s="194"/>
      <c r="E21" s="194"/>
      <c r="F21" s="194"/>
      <c r="G21" s="194"/>
      <c r="H21" s="195"/>
      <c r="I21" s="1"/>
      <c r="J21" s="117"/>
      <c r="K21" s="117"/>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row>
    <row r="22" spans="1:197" s="3" customFormat="1" ht="13.8" x14ac:dyDescent="0.25">
      <c r="A22" s="118"/>
      <c r="B22" s="152"/>
      <c r="C22" s="72">
        <v>1</v>
      </c>
      <c r="D22" s="54" t="s">
        <v>64</v>
      </c>
      <c r="E22" s="77">
        <v>1800000</v>
      </c>
      <c r="F22" s="56">
        <v>5</v>
      </c>
      <c r="G22" s="154">
        <v>0.1</v>
      </c>
      <c r="H22" s="74">
        <f t="shared" ref="H22" si="2">C22*(E22*F22)*G22</f>
        <v>900000</v>
      </c>
      <c r="I22" s="1"/>
      <c r="J22" s="117"/>
      <c r="K22" s="117"/>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row>
    <row r="23" spans="1:197" s="3" customFormat="1" ht="13.8" x14ac:dyDescent="0.25">
      <c r="A23" s="118"/>
      <c r="B23" s="152"/>
      <c r="C23" s="72"/>
      <c r="D23" s="78"/>
      <c r="E23" s="77"/>
      <c r="F23" s="56"/>
      <c r="G23" s="56"/>
      <c r="H23" s="74"/>
      <c r="I23" s="1"/>
      <c r="J23" s="1"/>
      <c r="K23" s="146"/>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row>
    <row r="24" spans="1:197" s="3" customFormat="1" ht="13.8" x14ac:dyDescent="0.25">
      <c r="A24" s="118"/>
      <c r="B24" s="152"/>
      <c r="C24" s="193" t="s">
        <v>20</v>
      </c>
      <c r="D24" s="194"/>
      <c r="E24" s="194"/>
      <c r="F24" s="194"/>
      <c r="G24" s="194"/>
      <c r="H24" s="195"/>
      <c r="I24" s="1"/>
      <c r="J24" s="1"/>
      <c r="K24" s="146"/>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row>
    <row r="25" spans="1:197" s="3" customFormat="1" ht="13.8" x14ac:dyDescent="0.25">
      <c r="A25" s="118"/>
      <c r="B25" s="152"/>
      <c r="C25" s="72">
        <v>1</v>
      </c>
      <c r="D25" s="73" t="s">
        <v>147</v>
      </c>
      <c r="E25" s="77">
        <v>1800000</v>
      </c>
      <c r="F25" s="56">
        <v>5</v>
      </c>
      <c r="G25" s="154">
        <v>0.25</v>
      </c>
      <c r="H25" s="74">
        <f t="shared" ref="H25:H26" si="3">C25*(E25*F25)*G25</f>
        <v>2250000</v>
      </c>
      <c r="I25" s="1"/>
      <c r="J25" s="1"/>
      <c r="K25" s="146"/>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row>
    <row r="26" spans="1:197" s="3" customFormat="1" ht="13.8" x14ac:dyDescent="0.25">
      <c r="A26" s="118"/>
      <c r="B26" s="152"/>
      <c r="C26" s="72">
        <v>1</v>
      </c>
      <c r="D26" s="73" t="s">
        <v>145</v>
      </c>
      <c r="E26" s="77">
        <v>1800000</v>
      </c>
      <c r="F26" s="56">
        <v>5</v>
      </c>
      <c r="G26" s="154">
        <v>0.25</v>
      </c>
      <c r="H26" s="74">
        <f t="shared" si="3"/>
        <v>2250000</v>
      </c>
      <c r="I26" s="1"/>
      <c r="J26" s="1"/>
      <c r="K26" s="146"/>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row>
    <row r="27" spans="1:197" s="3" customFormat="1" ht="13.8" x14ac:dyDescent="0.25">
      <c r="A27" s="152"/>
      <c r="C27" s="193" t="s">
        <v>21</v>
      </c>
      <c r="D27" s="194"/>
      <c r="E27" s="194"/>
      <c r="F27" s="194"/>
      <c r="G27" s="194"/>
      <c r="H27" s="195"/>
      <c r="I27" s="1"/>
      <c r="J27" s="1"/>
      <c r="K27" s="146"/>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row>
    <row r="28" spans="1:197" s="3" customFormat="1" ht="13.8" x14ac:dyDescent="0.3">
      <c r="A28" s="118"/>
      <c r="B28" s="152"/>
      <c r="C28" s="53"/>
      <c r="D28" s="54"/>
      <c r="E28" s="55"/>
      <c r="F28" s="55"/>
      <c r="G28" s="56"/>
      <c r="H28" s="57"/>
      <c r="I28" s="18"/>
      <c r="J28" s="1"/>
      <c r="K28" s="146"/>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row>
    <row r="29" spans="1:197" s="3" customFormat="1" ht="16.5" customHeight="1" x14ac:dyDescent="0.3">
      <c r="A29" s="118"/>
      <c r="B29" s="152"/>
      <c r="C29" s="187" t="s">
        <v>22</v>
      </c>
      <c r="D29" s="188"/>
      <c r="E29" s="188"/>
      <c r="F29" s="188"/>
      <c r="G29" s="189"/>
      <c r="H29" s="75">
        <f>SUM(H15:H26)</f>
        <v>49525000</v>
      </c>
      <c r="I29" s="6"/>
      <c r="J29" s="1"/>
      <c r="K29" s="146"/>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row>
    <row r="30" spans="1:197" s="3" customFormat="1" ht="16.5" customHeight="1" x14ac:dyDescent="0.25">
      <c r="A30" s="152"/>
      <c r="C30" s="187" t="s">
        <v>23</v>
      </c>
      <c r="D30" s="188"/>
      <c r="E30" s="188"/>
      <c r="F30" s="188"/>
      <c r="G30" s="189"/>
      <c r="H30" s="170">
        <f>+'FACTOR MULTIPLICADOR'!J52</f>
        <v>2.0439333333333334</v>
      </c>
      <c r="I30" s="147" t="s">
        <v>24</v>
      </c>
      <c r="J30" s="148"/>
      <c r="K30" s="147"/>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row>
    <row r="31" spans="1:197" s="3" customFormat="1" ht="17.25" customHeight="1" thickBot="1" x14ac:dyDescent="0.3">
      <c r="A31" s="118"/>
      <c r="B31" s="152"/>
      <c r="C31" s="190" t="s">
        <v>25</v>
      </c>
      <c r="D31" s="191"/>
      <c r="E31" s="191"/>
      <c r="F31" s="191"/>
      <c r="G31" s="192"/>
      <c r="H31" s="79">
        <f>+H29*H30</f>
        <v>101225798.33333333</v>
      </c>
      <c r="I31" s="20"/>
      <c r="J31" s="117"/>
      <c r="K31" s="117"/>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row>
    <row r="32" spans="1:197" s="3" customFormat="1" ht="13.8" x14ac:dyDescent="0.25">
      <c r="A32" s="118"/>
      <c r="B32" s="152"/>
      <c r="C32" s="185" t="s">
        <v>4</v>
      </c>
      <c r="D32" s="202" t="s">
        <v>26</v>
      </c>
      <c r="E32" s="204" t="s">
        <v>27</v>
      </c>
      <c r="F32" s="141" t="s">
        <v>28</v>
      </c>
      <c r="G32" s="223" t="s">
        <v>29</v>
      </c>
      <c r="H32" s="142" t="s">
        <v>8</v>
      </c>
      <c r="I32" s="1"/>
      <c r="J32" s="117"/>
      <c r="K32" s="117"/>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row>
    <row r="33" spans="1:197" s="3" customFormat="1" ht="13.8" x14ac:dyDescent="0.25">
      <c r="A33" s="118"/>
      <c r="B33" s="152"/>
      <c r="C33" s="186"/>
      <c r="D33" s="202"/>
      <c r="E33" s="204"/>
      <c r="F33" s="68" t="s">
        <v>30</v>
      </c>
      <c r="G33" s="224"/>
      <c r="H33" s="69" t="s">
        <v>11</v>
      </c>
      <c r="I33" s="1"/>
      <c r="J33" s="1"/>
      <c r="K33" s="146"/>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row>
    <row r="34" spans="1:197" s="3" customFormat="1" ht="14.4" thickBot="1" x14ac:dyDescent="0.3">
      <c r="A34" s="118"/>
      <c r="B34" s="152"/>
      <c r="C34" s="70" t="s">
        <v>31</v>
      </c>
      <c r="D34" s="203"/>
      <c r="E34" s="205"/>
      <c r="F34" s="71" t="s">
        <v>32</v>
      </c>
      <c r="G34" s="71" t="s">
        <v>33</v>
      </c>
      <c r="H34" s="140" t="s">
        <v>34</v>
      </c>
      <c r="I34" s="1"/>
      <c r="J34" s="1"/>
      <c r="K34" s="146"/>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row>
    <row r="35" spans="1:197" s="3" customFormat="1" ht="30" customHeight="1" x14ac:dyDescent="0.25">
      <c r="A35" s="118"/>
      <c r="B35" s="152"/>
      <c r="C35" s="199" t="s">
        <v>35</v>
      </c>
      <c r="D35" s="200"/>
      <c r="E35" s="200"/>
      <c r="F35" s="200"/>
      <c r="G35" s="200"/>
      <c r="H35" s="201"/>
      <c r="I35" s="1"/>
      <c r="J35" s="1"/>
      <c r="K35" s="146"/>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row>
    <row r="36" spans="1:197" s="3" customFormat="1" ht="13.8" x14ac:dyDescent="0.25">
      <c r="A36" s="118"/>
      <c r="B36" s="152"/>
      <c r="C36" s="193" t="s">
        <v>36</v>
      </c>
      <c r="D36" s="194"/>
      <c r="E36" s="194"/>
      <c r="F36" s="194"/>
      <c r="G36" s="194"/>
      <c r="H36" s="195"/>
      <c r="I36" s="1"/>
      <c r="J36" s="1"/>
      <c r="K36" s="146"/>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row>
    <row r="37" spans="1:197" s="3" customFormat="1" ht="82.8" x14ac:dyDescent="0.25">
      <c r="A37" s="118"/>
      <c r="B37" s="152"/>
      <c r="C37" s="72">
        <v>1</v>
      </c>
      <c r="D37" s="54" t="s">
        <v>70</v>
      </c>
      <c r="E37" s="80" t="s">
        <v>148</v>
      </c>
      <c r="F37" s="77">
        <v>5000000</v>
      </c>
      <c r="G37" s="81">
        <v>5</v>
      </c>
      <c r="H37" s="74">
        <f>+G37*F37*C37</f>
        <v>25000000</v>
      </c>
      <c r="I37" s="1"/>
      <c r="J37" s="5"/>
      <c r="K37" s="146"/>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row>
    <row r="38" spans="1:197" s="3" customFormat="1" ht="13.8" x14ac:dyDescent="0.25">
      <c r="A38" s="118"/>
      <c r="B38" s="152"/>
      <c r="C38" s="193" t="s">
        <v>37</v>
      </c>
      <c r="D38" s="194"/>
      <c r="E38" s="194"/>
      <c r="F38" s="194"/>
      <c r="G38" s="194"/>
      <c r="H38" s="195"/>
      <c r="I38" s="1"/>
      <c r="J38" s="1"/>
      <c r="K38" s="146"/>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row>
    <row r="39" spans="1:197" s="3" customFormat="1" ht="55.2" x14ac:dyDescent="0.25">
      <c r="A39" s="118"/>
      <c r="B39" s="152"/>
      <c r="C39" s="72">
        <v>1</v>
      </c>
      <c r="D39" s="82" t="s">
        <v>153</v>
      </c>
      <c r="E39" s="80" t="s">
        <v>71</v>
      </c>
      <c r="F39" s="83">
        <v>500000</v>
      </c>
      <c r="G39" s="81">
        <v>5</v>
      </c>
      <c r="H39" s="74">
        <f>+G39*F39*C39</f>
        <v>2500000</v>
      </c>
      <c r="I39" s="1"/>
      <c r="J39" s="1"/>
      <c r="K39" s="146"/>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c r="GO39" s="1"/>
    </row>
    <row r="40" spans="1:197" s="3" customFormat="1" ht="41.4" x14ac:dyDescent="0.25">
      <c r="A40" s="118"/>
      <c r="B40" s="152"/>
      <c r="C40" s="72">
        <v>1</v>
      </c>
      <c r="D40" s="54" t="s">
        <v>152</v>
      </c>
      <c r="E40" s="80" t="s">
        <v>71</v>
      </c>
      <c r="F40" s="77">
        <v>2000000</v>
      </c>
      <c r="G40" s="81">
        <v>5</v>
      </c>
      <c r="H40" s="74">
        <f>+G40*F40*C40</f>
        <v>10000000</v>
      </c>
      <c r="I40" s="1"/>
      <c r="J40" s="5"/>
      <c r="K40" s="146"/>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row>
    <row r="41" spans="1:197" s="3" customFormat="1" ht="13.8" x14ac:dyDescent="0.25">
      <c r="A41" s="118"/>
      <c r="B41" s="152"/>
      <c r="C41" s="72"/>
      <c r="D41" s="54"/>
      <c r="E41" s="80"/>
      <c r="F41" s="77"/>
      <c r="G41" s="81"/>
      <c r="H41" s="74"/>
      <c r="I41" s="1"/>
      <c r="J41" s="5"/>
      <c r="K41" s="146"/>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row>
    <row r="42" spans="1:197" s="3" customFormat="1" ht="13.8" x14ac:dyDescent="0.25">
      <c r="A42" s="118"/>
      <c r="B42" s="152"/>
      <c r="C42" s="72"/>
      <c r="D42" s="54"/>
      <c r="E42" s="80"/>
      <c r="F42" s="77"/>
      <c r="G42" s="81"/>
      <c r="H42" s="74"/>
      <c r="I42" s="1"/>
      <c r="J42" s="5"/>
      <c r="K42" s="146"/>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row>
    <row r="43" spans="1:197" s="3" customFormat="1" ht="13.8" x14ac:dyDescent="0.25">
      <c r="A43" s="152"/>
      <c r="C43" s="193" t="s">
        <v>38</v>
      </c>
      <c r="D43" s="194"/>
      <c r="E43" s="194"/>
      <c r="F43" s="194"/>
      <c r="G43" s="194"/>
      <c r="H43" s="195"/>
      <c r="I43" s="1"/>
      <c r="J43" s="1"/>
      <c r="K43" s="146"/>
      <c r="L43" s="1"/>
      <c r="M43" s="1"/>
      <c r="N43" s="1"/>
      <c r="O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row>
    <row r="44" spans="1:197" s="3" customFormat="1" ht="27.6" x14ac:dyDescent="0.25">
      <c r="A44" s="118"/>
      <c r="B44" s="152"/>
      <c r="C44" s="72">
        <v>1</v>
      </c>
      <c r="D44" s="73" t="s">
        <v>149</v>
      </c>
      <c r="E44" s="80" t="s">
        <v>148</v>
      </c>
      <c r="F44" s="77">
        <v>25000000</v>
      </c>
      <c r="G44" s="81">
        <v>1</v>
      </c>
      <c r="H44" s="74">
        <f t="shared" ref="H44:H47" si="4">+G44*F44*C44</f>
        <v>25000000</v>
      </c>
      <c r="I44" s="1"/>
      <c r="J44" s="149"/>
      <c r="K44" s="117"/>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row>
    <row r="45" spans="1:197" s="3" customFormat="1" ht="27.6" x14ac:dyDescent="0.25">
      <c r="A45" s="118"/>
      <c r="B45" s="152"/>
      <c r="C45" s="72">
        <v>1</v>
      </c>
      <c r="D45" s="54" t="s">
        <v>150</v>
      </c>
      <c r="E45" s="80" t="s">
        <v>148</v>
      </c>
      <c r="F45" s="77">
        <v>15000000</v>
      </c>
      <c r="G45" s="81">
        <v>1</v>
      </c>
      <c r="H45" s="74">
        <f t="shared" si="4"/>
        <v>15000000</v>
      </c>
      <c r="I45" s="1"/>
      <c r="J45" s="5"/>
      <c r="K45" s="146"/>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row>
    <row r="46" spans="1:197" s="3" customFormat="1" ht="27.6" x14ac:dyDescent="0.25">
      <c r="A46" s="118"/>
      <c r="B46" s="152"/>
      <c r="C46" s="72">
        <v>1</v>
      </c>
      <c r="D46" s="54" t="s">
        <v>164</v>
      </c>
      <c r="E46" s="80" t="s">
        <v>148</v>
      </c>
      <c r="F46" s="77">
        <v>10000000</v>
      </c>
      <c r="G46" s="81">
        <v>1</v>
      </c>
      <c r="H46" s="74">
        <f t="shared" ref="H46" si="5">+G46*F46*C46</f>
        <v>10000000</v>
      </c>
      <c r="I46" s="1"/>
      <c r="J46" s="5"/>
      <c r="K46" s="146"/>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row>
    <row r="47" spans="1:197" s="3" customFormat="1" ht="27.6" x14ac:dyDescent="0.25">
      <c r="A47" s="118"/>
      <c r="B47" s="152"/>
      <c r="C47" s="72">
        <v>1</v>
      </c>
      <c r="D47" s="73" t="s">
        <v>151</v>
      </c>
      <c r="E47" s="80" t="s">
        <v>148</v>
      </c>
      <c r="F47" s="77">
        <v>25000000</v>
      </c>
      <c r="G47" s="81">
        <v>1</v>
      </c>
      <c r="H47" s="74">
        <f t="shared" si="4"/>
        <v>25000000</v>
      </c>
      <c r="I47" s="1"/>
      <c r="J47" s="5"/>
      <c r="K47" s="146"/>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row>
    <row r="48" spans="1:197" s="3" customFormat="1" ht="28.2" thickBot="1" x14ac:dyDescent="0.3">
      <c r="A48" s="152"/>
      <c r="C48" s="72">
        <v>1</v>
      </c>
      <c r="D48" s="82" t="s">
        <v>72</v>
      </c>
      <c r="E48" s="80" t="s">
        <v>148</v>
      </c>
      <c r="F48" s="83">
        <v>5000000</v>
      </c>
      <c r="G48" s="81">
        <v>1</v>
      </c>
      <c r="H48" s="74">
        <f>+G48*F48*C48</f>
        <v>5000000</v>
      </c>
      <c r="I48" s="1"/>
      <c r="J48" s="117"/>
      <c r="K48" s="117"/>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row>
    <row r="49" spans="1:197" s="3" customFormat="1" ht="16.5" customHeight="1" x14ac:dyDescent="0.25">
      <c r="A49" s="118"/>
      <c r="B49" s="152"/>
      <c r="C49" s="196" t="s">
        <v>39</v>
      </c>
      <c r="D49" s="197"/>
      <c r="E49" s="197"/>
      <c r="F49" s="197"/>
      <c r="G49" s="198"/>
      <c r="H49" s="84">
        <f>SUM(H37:H48)</f>
        <v>117500000</v>
      </c>
      <c r="I49" s="7"/>
      <c r="J49" s="1"/>
      <c r="K49" s="146"/>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row>
    <row r="50" spans="1:197" s="3" customFormat="1" ht="16.5" customHeight="1" x14ac:dyDescent="0.3">
      <c r="A50" s="118"/>
      <c r="B50" s="152"/>
      <c r="C50" s="187" t="s">
        <v>40</v>
      </c>
      <c r="D50" s="188"/>
      <c r="E50" s="188"/>
      <c r="F50" s="188"/>
      <c r="G50" s="189"/>
      <c r="H50" s="85">
        <f>+H49+H31</f>
        <v>218725798.33333331</v>
      </c>
      <c r="I50" s="8"/>
      <c r="J50" s="9"/>
      <c r="K50" s="146"/>
      <c r="L50" s="10"/>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row>
    <row r="51" spans="1:197" s="3" customFormat="1" ht="13.8" x14ac:dyDescent="0.3">
      <c r="A51" s="118"/>
      <c r="B51" s="152"/>
      <c r="C51" s="187" t="s">
        <v>41</v>
      </c>
      <c r="D51" s="188"/>
      <c r="E51" s="188"/>
      <c r="F51" s="188"/>
      <c r="G51" s="189"/>
      <c r="H51" s="86"/>
      <c r="I51" s="18"/>
      <c r="J51" s="9"/>
      <c r="K51" s="146"/>
      <c r="L51" s="10"/>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row>
    <row r="52" spans="1:197" s="3" customFormat="1" ht="13.8" x14ac:dyDescent="0.3">
      <c r="A52" s="118"/>
      <c r="B52" s="152"/>
      <c r="C52" s="187" t="s">
        <v>42</v>
      </c>
      <c r="D52" s="188"/>
      <c r="E52" s="188"/>
      <c r="F52" s="188"/>
      <c r="G52" s="189"/>
      <c r="H52" s="85">
        <f>H50</f>
        <v>218725798.33333331</v>
      </c>
      <c r="I52" s="8"/>
      <c r="J52" s="9"/>
      <c r="K52" s="146"/>
      <c r="L52" s="10"/>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row>
    <row r="53" spans="1:197" s="3" customFormat="1" ht="13.8" x14ac:dyDescent="0.25">
      <c r="A53" s="118"/>
      <c r="B53" s="152"/>
      <c r="C53" s="187" t="s">
        <v>43</v>
      </c>
      <c r="D53" s="188"/>
      <c r="E53" s="188"/>
      <c r="F53" s="188"/>
      <c r="G53" s="189"/>
      <c r="H53" s="87">
        <f>+H52*0.19</f>
        <v>41557901.68333333</v>
      </c>
      <c r="I53" s="5"/>
      <c r="J53" s="9"/>
      <c r="K53" s="146"/>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row>
    <row r="54" spans="1:197" s="3" customFormat="1" ht="13.8" x14ac:dyDescent="0.25">
      <c r="A54" s="118"/>
      <c r="B54" s="152"/>
      <c r="C54" s="187" t="s">
        <v>154</v>
      </c>
      <c r="D54" s="188"/>
      <c r="E54" s="188"/>
      <c r="F54" s="188"/>
      <c r="G54" s="189"/>
      <c r="H54" s="171">
        <f>SUM(H55:H59)</f>
        <v>21872579.833333328</v>
      </c>
      <c r="I54" s="5"/>
      <c r="J54" s="9"/>
      <c r="K54" s="146"/>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row>
    <row r="55" spans="1:197" s="3" customFormat="1" ht="13.8" customHeight="1" x14ac:dyDescent="0.25">
      <c r="A55" s="118"/>
      <c r="B55" s="152"/>
      <c r="C55" s="174" t="s">
        <v>156</v>
      </c>
      <c r="D55" s="175"/>
      <c r="E55" s="175"/>
      <c r="F55" s="175"/>
      <c r="G55" s="176"/>
      <c r="H55" s="172">
        <f>3%*$H$52</f>
        <v>6561773.9499999993</v>
      </c>
      <c r="I55" s="5"/>
      <c r="J55" s="9"/>
      <c r="K55" s="146"/>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row>
    <row r="56" spans="1:197" s="3" customFormat="1" ht="13.8" customHeight="1" x14ac:dyDescent="0.25">
      <c r="A56" s="118"/>
      <c r="B56" s="152"/>
      <c r="C56" s="174" t="s">
        <v>157</v>
      </c>
      <c r="D56" s="175"/>
      <c r="E56" s="175"/>
      <c r="F56" s="175"/>
      <c r="G56" s="176"/>
      <c r="H56" s="172">
        <f>2%*$H$52</f>
        <v>4374515.9666666668</v>
      </c>
      <c r="I56" s="5"/>
      <c r="J56" s="9"/>
      <c r="K56" s="146"/>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row>
    <row r="57" spans="1:197" s="3" customFormat="1" ht="13.8" customHeight="1" x14ac:dyDescent="0.25">
      <c r="A57" s="118"/>
      <c r="B57" s="152"/>
      <c r="C57" s="174" t="s">
        <v>158</v>
      </c>
      <c r="D57" s="175"/>
      <c r="E57" s="175"/>
      <c r="F57" s="175"/>
      <c r="G57" s="176"/>
      <c r="H57" s="172">
        <f>1%*$H$52</f>
        <v>2187257.9833333334</v>
      </c>
      <c r="I57" s="5"/>
      <c r="J57" s="9"/>
      <c r="K57" s="146"/>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row>
    <row r="58" spans="1:197" s="3" customFormat="1" ht="13.8" customHeight="1" x14ac:dyDescent="0.25">
      <c r="A58" s="118"/>
      <c r="B58" s="152"/>
      <c r="C58" s="174" t="s">
        <v>159</v>
      </c>
      <c r="D58" s="175"/>
      <c r="E58" s="175"/>
      <c r="F58" s="175"/>
      <c r="G58" s="176"/>
      <c r="H58" s="172">
        <f>2.5%*$H$52</f>
        <v>5468144.958333333</v>
      </c>
      <c r="I58" s="5"/>
      <c r="J58" s="9"/>
      <c r="K58" s="146"/>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row>
    <row r="59" spans="1:197" s="3" customFormat="1" ht="13.8" customHeight="1" x14ac:dyDescent="0.25">
      <c r="A59" s="118"/>
      <c r="B59" s="152"/>
      <c r="C59" s="174" t="s">
        <v>160</v>
      </c>
      <c r="D59" s="175"/>
      <c r="E59" s="175"/>
      <c r="F59" s="175"/>
      <c r="G59" s="176"/>
      <c r="H59" s="172">
        <f>1.5%*$H$52</f>
        <v>3280886.9749999996</v>
      </c>
      <c r="I59" s="5"/>
      <c r="J59" s="9"/>
      <c r="K59" s="146"/>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row>
    <row r="60" spans="1:197" s="3" customFormat="1" ht="14.4" thickBot="1" x14ac:dyDescent="0.3">
      <c r="A60" s="118"/>
      <c r="B60" s="152"/>
      <c r="C60" s="190" t="s">
        <v>155</v>
      </c>
      <c r="D60" s="191"/>
      <c r="E60" s="191"/>
      <c r="F60" s="191"/>
      <c r="G60" s="192"/>
      <c r="H60" s="88">
        <f>ROUND(H53+H52+H54,0)</f>
        <v>282156280</v>
      </c>
      <c r="I60" s="11"/>
      <c r="J60" s="9"/>
      <c r="K60" s="146"/>
      <c r="L60" s="12"/>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row>
    <row r="61" spans="1:197" x14ac:dyDescent="0.25">
      <c r="A61" s="116"/>
      <c r="B61" s="152"/>
      <c r="C61" s="89"/>
      <c r="D61" s="90"/>
      <c r="E61" s="90"/>
      <c r="F61" s="90"/>
      <c r="G61" s="90"/>
      <c r="H61" s="91"/>
      <c r="I61" s="1"/>
      <c r="K61" s="146"/>
      <c r="L61" s="9"/>
    </row>
    <row r="62" spans="1:197" x14ac:dyDescent="0.25">
      <c r="A62" s="151"/>
      <c r="C62" s="92" t="s">
        <v>44</v>
      </c>
      <c r="D62" s="93"/>
      <c r="E62" s="93"/>
      <c r="F62" s="94"/>
      <c r="G62" s="95"/>
      <c r="H62" s="96"/>
      <c r="I62" s="1"/>
      <c r="J62" s="14"/>
      <c r="K62" s="150"/>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4"/>
      <c r="CN62" s="14"/>
      <c r="CO62" s="14"/>
      <c r="CP62" s="14"/>
      <c r="CQ62" s="14"/>
      <c r="CR62" s="14"/>
      <c r="CS62" s="14"/>
      <c r="CT62" s="14"/>
      <c r="CU62" s="14"/>
      <c r="CV62" s="14"/>
      <c r="CW62" s="14"/>
      <c r="CX62" s="14"/>
      <c r="CY62" s="14"/>
      <c r="CZ62" s="14"/>
      <c r="DA62" s="14"/>
      <c r="DB62" s="14"/>
      <c r="DC62" s="14"/>
      <c r="DD62" s="14"/>
      <c r="DE62" s="14"/>
      <c r="DF62" s="14"/>
      <c r="DG62" s="14"/>
      <c r="DH62" s="14"/>
      <c r="DI62" s="14"/>
      <c r="DJ62" s="14"/>
      <c r="DK62" s="14"/>
      <c r="DL62" s="14"/>
      <c r="DM62" s="14"/>
      <c r="DN62" s="14"/>
      <c r="DO62" s="14"/>
      <c r="DP62" s="14"/>
      <c r="DQ62" s="14"/>
      <c r="DR62" s="14"/>
      <c r="DS62" s="14"/>
      <c r="DT62" s="14"/>
      <c r="DU62" s="14"/>
      <c r="DV62" s="14"/>
      <c r="DW62" s="14"/>
      <c r="DX62" s="14"/>
      <c r="DY62" s="14"/>
      <c r="DZ62" s="14"/>
      <c r="EA62" s="14"/>
      <c r="EB62" s="14"/>
      <c r="EC62" s="14"/>
      <c r="ED62" s="14"/>
      <c r="EE62" s="14"/>
      <c r="EF62" s="14"/>
      <c r="EG62" s="14"/>
      <c r="EH62" s="14"/>
      <c r="EI62" s="14"/>
      <c r="EJ62" s="14"/>
      <c r="EK62" s="14"/>
      <c r="EL62" s="14"/>
      <c r="EM62" s="14"/>
      <c r="EN62" s="14"/>
      <c r="EO62" s="14"/>
      <c r="EP62" s="14"/>
      <c r="EQ62" s="14"/>
      <c r="ER62" s="14"/>
      <c r="ES62" s="14"/>
      <c r="ET62" s="14"/>
      <c r="EU62" s="14"/>
      <c r="EV62" s="14"/>
      <c r="EW62" s="14"/>
      <c r="EX62" s="14"/>
      <c r="EY62" s="14"/>
      <c r="EZ62" s="14"/>
      <c r="FA62" s="14"/>
      <c r="FB62" s="14"/>
      <c r="FC62" s="14"/>
      <c r="FD62" s="14"/>
      <c r="FE62" s="14"/>
      <c r="FF62" s="14"/>
      <c r="FG62" s="14"/>
      <c r="FH62" s="14"/>
      <c r="FI62" s="14"/>
      <c r="FJ62" s="14"/>
      <c r="FK62" s="14"/>
      <c r="FL62" s="14"/>
      <c r="FM62" s="14"/>
      <c r="FN62" s="14"/>
      <c r="FO62" s="14"/>
      <c r="FP62" s="14"/>
      <c r="FQ62" s="14"/>
      <c r="FR62" s="14"/>
      <c r="FS62" s="14"/>
      <c r="FT62" s="14"/>
      <c r="FU62" s="14"/>
      <c r="FV62" s="14"/>
      <c r="FW62" s="14"/>
      <c r="FX62" s="14"/>
      <c r="FY62" s="14"/>
      <c r="FZ62" s="14"/>
      <c r="GA62" s="14"/>
      <c r="GB62" s="14"/>
      <c r="GC62" s="14"/>
      <c r="GD62" s="14"/>
      <c r="GE62" s="14"/>
      <c r="GF62" s="14"/>
      <c r="GG62" s="14"/>
      <c r="GH62" s="14"/>
      <c r="GI62" s="14"/>
      <c r="GJ62" s="14"/>
      <c r="GK62" s="14"/>
      <c r="GL62" s="14"/>
      <c r="GM62" s="14"/>
      <c r="GN62" s="14"/>
      <c r="GO62" s="14"/>
    </row>
    <row r="63" spans="1:197" x14ac:dyDescent="0.25">
      <c r="A63" s="151"/>
      <c r="C63" s="58"/>
      <c r="D63" s="59"/>
      <c r="E63" s="59"/>
      <c r="F63" s="60"/>
      <c r="G63" s="61"/>
      <c r="H63" s="62"/>
      <c r="I63" s="1"/>
      <c r="J63" s="14"/>
      <c r="K63" s="150"/>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c r="BA63" s="14"/>
      <c r="BB63" s="14"/>
      <c r="BC63" s="14"/>
      <c r="BD63" s="14"/>
      <c r="BE63" s="14"/>
      <c r="BF63" s="14"/>
      <c r="BG63" s="14"/>
      <c r="BH63" s="14"/>
      <c r="BI63" s="14"/>
      <c r="BJ63" s="14"/>
      <c r="BK63" s="14"/>
      <c r="BL63" s="14"/>
      <c r="BM63" s="14"/>
      <c r="BN63" s="14"/>
      <c r="BO63" s="14"/>
      <c r="BP63" s="14"/>
      <c r="BQ63" s="14"/>
      <c r="BR63" s="14"/>
      <c r="BS63" s="14"/>
      <c r="BT63" s="14"/>
      <c r="BU63" s="14"/>
      <c r="BV63" s="14"/>
      <c r="BW63" s="14"/>
      <c r="BX63" s="14"/>
      <c r="BY63" s="14"/>
      <c r="BZ63" s="14"/>
      <c r="CA63" s="14"/>
      <c r="CB63" s="14"/>
      <c r="CC63" s="14"/>
      <c r="CD63" s="14"/>
      <c r="CE63" s="14"/>
      <c r="CF63" s="14"/>
      <c r="CG63" s="14"/>
      <c r="CH63" s="14"/>
      <c r="CI63" s="14"/>
      <c r="CJ63" s="14"/>
      <c r="CK63" s="14"/>
      <c r="CL63" s="14"/>
      <c r="CM63" s="14"/>
      <c r="CN63" s="14"/>
      <c r="CO63" s="14"/>
      <c r="CP63" s="14"/>
      <c r="CQ63" s="14"/>
      <c r="CR63" s="14"/>
      <c r="CS63" s="14"/>
      <c r="CT63" s="14"/>
      <c r="CU63" s="14"/>
      <c r="CV63" s="14"/>
      <c r="CW63" s="14"/>
      <c r="CX63" s="14"/>
      <c r="CY63" s="14"/>
      <c r="CZ63" s="14"/>
      <c r="DA63" s="14"/>
      <c r="DB63" s="14"/>
      <c r="DC63" s="14"/>
      <c r="DD63" s="14"/>
      <c r="DE63" s="14"/>
      <c r="DF63" s="14"/>
      <c r="DG63" s="14"/>
      <c r="DH63" s="14"/>
      <c r="DI63" s="14"/>
      <c r="DJ63" s="14"/>
      <c r="DK63" s="14"/>
      <c r="DL63" s="14"/>
      <c r="DM63" s="14"/>
      <c r="DN63" s="14"/>
      <c r="DO63" s="14"/>
      <c r="DP63" s="14"/>
      <c r="DQ63" s="14"/>
      <c r="DR63" s="14"/>
      <c r="DS63" s="14"/>
      <c r="DT63" s="14"/>
      <c r="DU63" s="14"/>
      <c r="DV63" s="14"/>
      <c r="DW63" s="14"/>
      <c r="DX63" s="14"/>
      <c r="DY63" s="14"/>
      <c r="DZ63" s="14"/>
      <c r="EA63" s="14"/>
      <c r="EB63" s="14"/>
      <c r="EC63" s="14"/>
      <c r="ED63" s="14"/>
      <c r="EE63" s="14"/>
      <c r="EF63" s="14"/>
      <c r="EG63" s="14"/>
      <c r="EH63" s="14"/>
      <c r="EI63" s="14"/>
      <c r="EJ63" s="14"/>
      <c r="EK63" s="14"/>
      <c r="EL63" s="14"/>
      <c r="EM63" s="14"/>
      <c r="EN63" s="14"/>
      <c r="EO63" s="14"/>
      <c r="EP63" s="14"/>
      <c r="EQ63" s="14"/>
      <c r="ER63" s="14"/>
      <c r="ES63" s="14"/>
      <c r="ET63" s="14"/>
      <c r="EU63" s="14"/>
      <c r="EV63" s="14"/>
      <c r="EW63" s="14"/>
      <c r="EX63" s="14"/>
      <c r="EY63" s="14"/>
      <c r="EZ63" s="14"/>
      <c r="FA63" s="14"/>
      <c r="FB63" s="14"/>
      <c r="FC63" s="14"/>
      <c r="FD63" s="14"/>
      <c r="FE63" s="14"/>
      <c r="FF63" s="14"/>
      <c r="FG63" s="14"/>
      <c r="FH63" s="14"/>
      <c r="FI63" s="14"/>
      <c r="FJ63" s="14"/>
      <c r="FK63" s="14"/>
      <c r="FL63" s="14"/>
      <c r="FM63" s="14"/>
      <c r="FN63" s="14"/>
      <c r="FO63" s="14"/>
      <c r="FP63" s="14"/>
      <c r="FQ63" s="14"/>
      <c r="FR63" s="14"/>
      <c r="FS63" s="14"/>
      <c r="FT63" s="14"/>
      <c r="FU63" s="14"/>
      <c r="FV63" s="14"/>
      <c r="FW63" s="14"/>
      <c r="FX63" s="14"/>
      <c r="FY63" s="14"/>
      <c r="FZ63" s="14"/>
      <c r="GA63" s="14"/>
      <c r="GB63" s="14"/>
      <c r="GC63" s="14"/>
      <c r="GD63" s="14"/>
      <c r="GE63" s="14"/>
      <c r="GF63" s="14"/>
      <c r="GG63" s="14"/>
      <c r="GH63" s="14"/>
      <c r="GI63" s="14"/>
      <c r="GJ63" s="14"/>
      <c r="GK63" s="14"/>
      <c r="GL63" s="14"/>
      <c r="GM63" s="14"/>
      <c r="GN63" s="14"/>
      <c r="GO63" s="14"/>
    </row>
    <row r="64" spans="1:197" x14ac:dyDescent="0.25">
      <c r="A64" s="116"/>
      <c r="B64" s="151"/>
      <c r="C64" s="58"/>
      <c r="D64" s="59"/>
      <c r="E64" s="59"/>
      <c r="F64" s="60"/>
      <c r="G64" s="61"/>
      <c r="H64" s="62"/>
      <c r="I64" s="1"/>
      <c r="J64" s="14"/>
      <c r="K64" s="150"/>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c r="BA64" s="14"/>
      <c r="BB64" s="14"/>
      <c r="BC64" s="14"/>
      <c r="BD64" s="14"/>
      <c r="BE64" s="14"/>
      <c r="BF64" s="14"/>
      <c r="BG64" s="14"/>
      <c r="BH64" s="14"/>
      <c r="BI64" s="14"/>
      <c r="BJ64" s="14"/>
      <c r="BK64" s="14"/>
      <c r="BL64" s="14"/>
      <c r="BM64" s="14"/>
      <c r="BN64" s="14"/>
      <c r="BO64" s="14"/>
      <c r="BP64" s="14"/>
      <c r="BQ64" s="14"/>
      <c r="BR64" s="14"/>
      <c r="BS64" s="14"/>
      <c r="BT64" s="14"/>
      <c r="BU64" s="14"/>
      <c r="BV64" s="14"/>
      <c r="BW64" s="14"/>
      <c r="BX64" s="14"/>
      <c r="BY64" s="14"/>
      <c r="BZ64" s="14"/>
      <c r="CA64" s="14"/>
      <c r="CB64" s="14"/>
      <c r="CC64" s="14"/>
      <c r="CD64" s="14"/>
      <c r="CE64" s="14"/>
      <c r="CF64" s="14"/>
      <c r="CG64" s="14"/>
      <c r="CH64" s="14"/>
      <c r="CI64" s="14"/>
      <c r="CJ64" s="14"/>
      <c r="CK64" s="14"/>
      <c r="CL64" s="14"/>
      <c r="CM64" s="14"/>
      <c r="CN64" s="14"/>
      <c r="CO64" s="14"/>
      <c r="CP64" s="14"/>
      <c r="CQ64" s="14"/>
      <c r="CR64" s="14"/>
      <c r="CS64" s="14"/>
      <c r="CT64" s="14"/>
      <c r="CU64" s="14"/>
      <c r="CV64" s="14"/>
      <c r="CW64" s="14"/>
      <c r="CX64" s="14"/>
      <c r="CY64" s="14"/>
      <c r="CZ64" s="14"/>
      <c r="DA64" s="14"/>
      <c r="DB64" s="14"/>
      <c r="DC64" s="14"/>
      <c r="DD64" s="14"/>
      <c r="DE64" s="14"/>
      <c r="DF64" s="14"/>
      <c r="DG64" s="14"/>
      <c r="DH64" s="14"/>
      <c r="DI64" s="14"/>
      <c r="DJ64" s="14"/>
      <c r="DK64" s="14"/>
      <c r="DL64" s="14"/>
      <c r="DM64" s="14"/>
      <c r="DN64" s="14"/>
      <c r="DO64" s="14"/>
      <c r="DP64" s="14"/>
      <c r="DQ64" s="14"/>
      <c r="DR64" s="14"/>
      <c r="DS64" s="14"/>
      <c r="DT64" s="14"/>
      <c r="DU64" s="14"/>
      <c r="DV64" s="14"/>
      <c r="DW64" s="14"/>
      <c r="DX64" s="14"/>
      <c r="DY64" s="14"/>
      <c r="DZ64" s="14"/>
      <c r="EA64" s="14"/>
      <c r="EB64" s="14"/>
      <c r="EC64" s="14"/>
      <c r="ED64" s="14"/>
      <c r="EE64" s="14"/>
      <c r="EF64" s="14"/>
      <c r="EG64" s="14"/>
      <c r="EH64" s="14"/>
      <c r="EI64" s="14"/>
      <c r="EJ64" s="14"/>
      <c r="EK64" s="14"/>
      <c r="EL64" s="14"/>
      <c r="EM64" s="14"/>
      <c r="EN64" s="14"/>
      <c r="EO64" s="14"/>
      <c r="EP64" s="14"/>
      <c r="EQ64" s="14"/>
      <c r="ER64" s="14"/>
      <c r="ES64" s="14"/>
      <c r="ET64" s="14"/>
      <c r="EU64" s="14"/>
      <c r="EV64" s="14"/>
      <c r="EW64" s="14"/>
      <c r="EX64" s="14"/>
      <c r="EY64" s="14"/>
      <c r="EZ64" s="14"/>
      <c r="FA64" s="14"/>
      <c r="FB64" s="14"/>
      <c r="FC64" s="14"/>
      <c r="FD64" s="14"/>
      <c r="FE64" s="14"/>
      <c r="FF64" s="14"/>
      <c r="FG64" s="14"/>
      <c r="FH64" s="14"/>
      <c r="FI64" s="14"/>
      <c r="FJ64" s="14"/>
      <c r="FK64" s="14"/>
      <c r="FL64" s="14"/>
      <c r="FM64" s="14"/>
      <c r="FN64" s="14"/>
      <c r="FO64" s="14"/>
      <c r="FP64" s="14"/>
      <c r="FQ64" s="14"/>
      <c r="FR64" s="14"/>
      <c r="FS64" s="14"/>
      <c r="FT64" s="14"/>
      <c r="FU64" s="14"/>
      <c r="FV64" s="14"/>
      <c r="FW64" s="14"/>
      <c r="FX64" s="14"/>
      <c r="FY64" s="14"/>
      <c r="FZ64" s="14"/>
      <c r="GA64" s="14"/>
      <c r="GB64" s="14"/>
      <c r="GC64" s="14"/>
      <c r="GD64" s="14"/>
      <c r="GE64" s="14"/>
      <c r="GF64" s="14"/>
      <c r="GG64" s="14"/>
      <c r="GH64" s="14"/>
      <c r="GI64" s="14"/>
      <c r="GJ64" s="14"/>
      <c r="GK64" s="14"/>
      <c r="GL64" s="14"/>
      <c r="GM64" s="14"/>
      <c r="GN64" s="14"/>
      <c r="GO64" s="14"/>
    </row>
    <row r="65" spans="1:197" x14ac:dyDescent="0.25">
      <c r="A65" s="116"/>
      <c r="B65" s="151"/>
      <c r="C65" s="58"/>
      <c r="D65" s="59"/>
      <c r="E65" s="59"/>
      <c r="F65" s="60"/>
      <c r="G65" s="61"/>
      <c r="H65" s="62"/>
      <c r="I65" s="1"/>
      <c r="J65" s="14"/>
      <c r="K65" s="150"/>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c r="BA65" s="14"/>
      <c r="BB65" s="14"/>
      <c r="BC65" s="14"/>
      <c r="BD65" s="14"/>
      <c r="BE65" s="14"/>
      <c r="BF65" s="14"/>
      <c r="BG65" s="14"/>
      <c r="BH65" s="14"/>
      <c r="BI65" s="14"/>
      <c r="BJ65" s="14"/>
      <c r="BK65" s="14"/>
      <c r="BL65" s="14"/>
      <c r="BM65" s="14"/>
      <c r="BN65" s="14"/>
      <c r="BO65" s="14"/>
      <c r="BP65" s="14"/>
      <c r="BQ65" s="14"/>
      <c r="BR65" s="14"/>
      <c r="BS65" s="14"/>
      <c r="BT65" s="14"/>
      <c r="BU65" s="14"/>
      <c r="BV65" s="14"/>
      <c r="BW65" s="14"/>
      <c r="BX65" s="14"/>
      <c r="BY65" s="14"/>
      <c r="BZ65" s="14"/>
      <c r="CA65" s="14"/>
      <c r="CB65" s="14"/>
      <c r="CC65" s="14"/>
      <c r="CD65" s="14"/>
      <c r="CE65" s="14"/>
      <c r="CF65" s="14"/>
      <c r="CG65" s="14"/>
      <c r="CH65" s="14"/>
      <c r="CI65" s="14"/>
      <c r="CJ65" s="14"/>
      <c r="CK65" s="14"/>
      <c r="CL65" s="14"/>
      <c r="CM65" s="14"/>
      <c r="CN65" s="14"/>
      <c r="CO65" s="14"/>
      <c r="CP65" s="14"/>
      <c r="CQ65" s="14"/>
      <c r="CR65" s="14"/>
      <c r="CS65" s="14"/>
      <c r="CT65" s="14"/>
      <c r="CU65" s="14"/>
      <c r="CV65" s="14"/>
      <c r="CW65" s="14"/>
      <c r="CX65" s="14"/>
      <c r="CY65" s="14"/>
      <c r="CZ65" s="14"/>
      <c r="DA65" s="14"/>
      <c r="DB65" s="14"/>
      <c r="DC65" s="14"/>
      <c r="DD65" s="14"/>
      <c r="DE65" s="14"/>
      <c r="DF65" s="14"/>
      <c r="DG65" s="14"/>
      <c r="DH65" s="14"/>
      <c r="DI65" s="14"/>
      <c r="DJ65" s="14"/>
      <c r="DK65" s="14"/>
      <c r="DL65" s="14"/>
      <c r="DM65" s="14"/>
      <c r="DN65" s="14"/>
      <c r="DO65" s="14"/>
      <c r="DP65" s="14"/>
      <c r="DQ65" s="14"/>
      <c r="DR65" s="14"/>
      <c r="DS65" s="14"/>
      <c r="DT65" s="14"/>
      <c r="DU65" s="14"/>
      <c r="DV65" s="14"/>
      <c r="DW65" s="14"/>
      <c r="DX65" s="14"/>
      <c r="DY65" s="14"/>
      <c r="DZ65" s="14"/>
      <c r="EA65" s="14"/>
      <c r="EB65" s="14"/>
      <c r="EC65" s="14"/>
      <c r="ED65" s="14"/>
      <c r="EE65" s="14"/>
      <c r="EF65" s="14"/>
      <c r="EG65" s="14"/>
      <c r="EH65" s="14"/>
      <c r="EI65" s="14"/>
      <c r="EJ65" s="14"/>
      <c r="EK65" s="14"/>
      <c r="EL65" s="14"/>
      <c r="EM65" s="14"/>
      <c r="EN65" s="14"/>
      <c r="EO65" s="14"/>
      <c r="EP65" s="14"/>
      <c r="EQ65" s="14"/>
      <c r="ER65" s="14"/>
      <c r="ES65" s="14"/>
      <c r="ET65" s="14"/>
      <c r="EU65" s="14"/>
      <c r="EV65" s="14"/>
      <c r="EW65" s="14"/>
      <c r="EX65" s="14"/>
      <c r="EY65" s="14"/>
      <c r="EZ65" s="14"/>
      <c r="FA65" s="14"/>
      <c r="FB65" s="14"/>
      <c r="FC65" s="14"/>
      <c r="FD65" s="14"/>
      <c r="FE65" s="14"/>
      <c r="FF65" s="14"/>
      <c r="FG65" s="14"/>
      <c r="FH65" s="14"/>
      <c r="FI65" s="14"/>
      <c r="FJ65" s="14"/>
      <c r="FK65" s="14"/>
      <c r="FL65" s="14"/>
      <c r="FM65" s="14"/>
      <c r="FN65" s="14"/>
      <c r="FO65" s="14"/>
      <c r="FP65" s="14"/>
      <c r="FQ65" s="14"/>
      <c r="FR65" s="14"/>
      <c r="FS65" s="14"/>
      <c r="FT65" s="14"/>
      <c r="FU65" s="14"/>
      <c r="FV65" s="14"/>
      <c r="FW65" s="14"/>
      <c r="FX65" s="14"/>
      <c r="FY65" s="14"/>
      <c r="FZ65" s="14"/>
      <c r="GA65" s="14"/>
      <c r="GB65" s="14"/>
      <c r="GC65" s="14"/>
      <c r="GD65" s="14"/>
      <c r="GE65" s="14"/>
      <c r="GF65" s="14"/>
      <c r="GG65" s="14"/>
      <c r="GH65" s="14"/>
      <c r="GI65" s="14"/>
      <c r="GJ65" s="14"/>
      <c r="GK65" s="14"/>
      <c r="GL65" s="14"/>
      <c r="GM65" s="14"/>
      <c r="GN65" s="14"/>
      <c r="GO65" s="14"/>
    </row>
    <row r="66" spans="1:197" x14ac:dyDescent="0.25">
      <c r="A66" s="116"/>
      <c r="B66" s="151"/>
      <c r="C66" s="63"/>
      <c r="D66" s="64"/>
      <c r="E66" s="64"/>
      <c r="F66" s="65"/>
      <c r="G66" s="66"/>
      <c r="H66" s="67"/>
      <c r="I66" s="1"/>
      <c r="J66" s="14"/>
      <c r="K66" s="150"/>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c r="BA66" s="14"/>
      <c r="BB66" s="14"/>
      <c r="BC66" s="14"/>
      <c r="BD66" s="14"/>
      <c r="BE66" s="14"/>
      <c r="BF66" s="14"/>
      <c r="BG66" s="14"/>
      <c r="BH66" s="14"/>
      <c r="BI66" s="14"/>
      <c r="BJ66" s="14"/>
      <c r="BK66" s="14"/>
      <c r="BL66" s="14"/>
      <c r="BM66" s="14"/>
      <c r="BN66" s="14"/>
      <c r="BO66" s="14"/>
      <c r="BP66" s="14"/>
      <c r="BQ66" s="14"/>
      <c r="BR66" s="14"/>
      <c r="BS66" s="14"/>
      <c r="BT66" s="14"/>
      <c r="BU66" s="14"/>
      <c r="BV66" s="14"/>
      <c r="BW66" s="14"/>
      <c r="BX66" s="14"/>
      <c r="BY66" s="14"/>
      <c r="BZ66" s="14"/>
      <c r="CA66" s="14"/>
      <c r="CB66" s="14"/>
      <c r="CC66" s="14"/>
      <c r="CD66" s="14"/>
      <c r="CE66" s="14"/>
      <c r="CF66" s="14"/>
      <c r="CG66" s="14"/>
      <c r="CH66" s="14"/>
      <c r="CI66" s="14"/>
      <c r="CJ66" s="14"/>
      <c r="CK66" s="14"/>
      <c r="CL66" s="14"/>
      <c r="CM66" s="14"/>
      <c r="CN66" s="14"/>
      <c r="CO66" s="14"/>
      <c r="CP66" s="14"/>
      <c r="CQ66" s="14"/>
      <c r="CR66" s="14"/>
      <c r="CS66" s="14"/>
      <c r="CT66" s="14"/>
      <c r="CU66" s="14"/>
      <c r="CV66" s="14"/>
      <c r="CW66" s="14"/>
      <c r="CX66" s="14"/>
      <c r="CY66" s="14"/>
      <c r="CZ66" s="14"/>
      <c r="DA66" s="14"/>
      <c r="DB66" s="14"/>
      <c r="DC66" s="14"/>
      <c r="DD66" s="14"/>
      <c r="DE66" s="14"/>
      <c r="DF66" s="14"/>
      <c r="DG66" s="14"/>
      <c r="DH66" s="14"/>
      <c r="DI66" s="14"/>
      <c r="DJ66" s="14"/>
      <c r="DK66" s="14"/>
      <c r="DL66" s="14"/>
      <c r="DM66" s="14"/>
      <c r="DN66" s="14"/>
      <c r="DO66" s="14"/>
      <c r="DP66" s="14"/>
      <c r="DQ66" s="14"/>
      <c r="DR66" s="14"/>
      <c r="DS66" s="14"/>
      <c r="DT66" s="14"/>
      <c r="DU66" s="14"/>
      <c r="DV66" s="14"/>
      <c r="DW66" s="14"/>
      <c r="DX66" s="14"/>
      <c r="DY66" s="14"/>
      <c r="DZ66" s="14"/>
      <c r="EA66" s="14"/>
      <c r="EB66" s="14"/>
      <c r="EC66" s="14"/>
      <c r="ED66" s="14"/>
      <c r="EE66" s="14"/>
      <c r="EF66" s="14"/>
      <c r="EG66" s="14"/>
      <c r="EH66" s="14"/>
      <c r="EI66" s="14"/>
      <c r="EJ66" s="14"/>
      <c r="EK66" s="14"/>
      <c r="EL66" s="14"/>
      <c r="EM66" s="14"/>
      <c r="EN66" s="14"/>
      <c r="EO66" s="14"/>
      <c r="EP66" s="14"/>
      <c r="EQ66" s="14"/>
      <c r="ER66" s="14"/>
      <c r="ES66" s="14"/>
      <c r="ET66" s="14"/>
      <c r="EU66" s="14"/>
      <c r="EV66" s="14"/>
      <c r="EW66" s="14"/>
      <c r="EX66" s="14"/>
      <c r="EY66" s="14"/>
      <c r="EZ66" s="14"/>
      <c r="FA66" s="14"/>
      <c r="FB66" s="14"/>
      <c r="FC66" s="14"/>
      <c r="FD66" s="14"/>
      <c r="FE66" s="14"/>
      <c r="FF66" s="14"/>
      <c r="FG66" s="14"/>
      <c r="FH66" s="14"/>
      <c r="FI66" s="14"/>
      <c r="FJ66" s="14"/>
      <c r="FK66" s="14"/>
      <c r="FL66" s="14"/>
      <c r="FM66" s="14"/>
      <c r="FN66" s="14"/>
      <c r="FO66" s="14"/>
      <c r="FP66" s="14"/>
      <c r="FQ66" s="14"/>
      <c r="FR66" s="14"/>
      <c r="FS66" s="14"/>
      <c r="FT66" s="14"/>
      <c r="FU66" s="14"/>
      <c r="FV66" s="14"/>
      <c r="FW66" s="14"/>
      <c r="FX66" s="14"/>
      <c r="FY66" s="14"/>
      <c r="FZ66" s="14"/>
      <c r="GA66" s="14"/>
      <c r="GB66" s="14"/>
      <c r="GC66" s="14"/>
      <c r="GD66" s="14"/>
      <c r="GE66" s="14"/>
      <c r="GF66" s="14"/>
      <c r="GG66" s="14"/>
      <c r="GH66" s="14"/>
      <c r="GI66" s="14"/>
      <c r="GJ66" s="14"/>
      <c r="GK66" s="14"/>
      <c r="GL66" s="14"/>
      <c r="GM66" s="14"/>
      <c r="GN66" s="14"/>
      <c r="GO66" s="14"/>
    </row>
    <row r="67" spans="1:197" ht="42" customHeight="1" x14ac:dyDescent="0.25">
      <c r="A67" s="116"/>
      <c r="B67" s="151"/>
      <c r="C67" s="181" t="s">
        <v>140</v>
      </c>
      <c r="D67" s="182"/>
      <c r="E67" s="182"/>
      <c r="F67" s="177" t="s">
        <v>162</v>
      </c>
      <c r="G67" s="177"/>
      <c r="H67" s="178"/>
      <c r="I67" s="1"/>
      <c r="J67" s="14"/>
      <c r="K67" s="150"/>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c r="AY67" s="14"/>
      <c r="AZ67" s="14"/>
      <c r="BA67" s="14"/>
      <c r="BB67" s="14"/>
      <c r="BC67" s="14"/>
      <c r="BD67" s="14"/>
      <c r="BE67" s="14"/>
      <c r="BF67" s="14"/>
      <c r="BG67" s="14"/>
      <c r="BH67" s="14"/>
      <c r="BI67" s="14"/>
      <c r="BJ67" s="14"/>
      <c r="BK67" s="14"/>
      <c r="BL67" s="14"/>
      <c r="BM67" s="14"/>
      <c r="BN67" s="14"/>
      <c r="BO67" s="14"/>
      <c r="BP67" s="14"/>
      <c r="BQ67" s="14"/>
      <c r="BR67" s="14"/>
      <c r="BS67" s="14"/>
      <c r="BT67" s="14"/>
      <c r="BU67" s="14"/>
      <c r="BV67" s="14"/>
      <c r="BW67" s="14"/>
      <c r="BX67" s="14"/>
      <c r="BY67" s="14"/>
      <c r="BZ67" s="14"/>
      <c r="CA67" s="14"/>
      <c r="CB67" s="14"/>
      <c r="CC67" s="14"/>
      <c r="CD67" s="14"/>
      <c r="CE67" s="14"/>
      <c r="CF67" s="14"/>
      <c r="CG67" s="14"/>
      <c r="CH67" s="14"/>
      <c r="CI67" s="14"/>
      <c r="CJ67" s="14"/>
      <c r="CK67" s="14"/>
      <c r="CL67" s="14"/>
      <c r="CM67" s="14"/>
      <c r="CN67" s="14"/>
      <c r="CO67" s="14"/>
      <c r="CP67" s="14"/>
      <c r="CQ67" s="14"/>
      <c r="CR67" s="14"/>
      <c r="CS67" s="14"/>
      <c r="CT67" s="14"/>
      <c r="CU67" s="14"/>
      <c r="CV67" s="14"/>
      <c r="CW67" s="14"/>
      <c r="CX67" s="14"/>
      <c r="CY67" s="14"/>
      <c r="CZ67" s="14"/>
      <c r="DA67" s="14"/>
      <c r="DB67" s="14"/>
      <c r="DC67" s="14"/>
      <c r="DD67" s="14"/>
      <c r="DE67" s="14"/>
      <c r="DF67" s="14"/>
      <c r="DG67" s="14"/>
      <c r="DH67" s="14"/>
      <c r="DI67" s="14"/>
      <c r="DJ67" s="14"/>
      <c r="DK67" s="14"/>
      <c r="DL67" s="14"/>
      <c r="DM67" s="14"/>
      <c r="DN67" s="14"/>
      <c r="DO67" s="14"/>
      <c r="DP67" s="14"/>
      <c r="DQ67" s="14"/>
      <c r="DR67" s="14"/>
      <c r="DS67" s="14"/>
      <c r="DT67" s="14"/>
      <c r="DU67" s="14"/>
      <c r="DV67" s="14"/>
      <c r="DW67" s="14"/>
      <c r="DX67" s="14"/>
      <c r="DY67" s="14"/>
      <c r="DZ67" s="14"/>
      <c r="EA67" s="14"/>
      <c r="EB67" s="14"/>
      <c r="EC67" s="14"/>
      <c r="ED67" s="14"/>
      <c r="EE67" s="14"/>
      <c r="EF67" s="14"/>
      <c r="EG67" s="14"/>
      <c r="EH67" s="14"/>
      <c r="EI67" s="14"/>
      <c r="EJ67" s="14"/>
      <c r="EK67" s="14"/>
      <c r="EL67" s="14"/>
      <c r="EM67" s="14"/>
      <c r="EN67" s="14"/>
      <c r="EO67" s="14"/>
      <c r="EP67" s="14"/>
      <c r="EQ67" s="14"/>
      <c r="ER67" s="14"/>
      <c r="ES67" s="14"/>
      <c r="ET67" s="14"/>
      <c r="EU67" s="14"/>
      <c r="EV67" s="14"/>
      <c r="EW67" s="14"/>
      <c r="EX67" s="14"/>
      <c r="EY67" s="14"/>
      <c r="EZ67" s="14"/>
      <c r="FA67" s="14"/>
      <c r="FB67" s="14"/>
      <c r="FC67" s="14"/>
      <c r="FD67" s="14"/>
      <c r="FE67" s="14"/>
      <c r="FF67" s="14"/>
      <c r="FG67" s="14"/>
      <c r="FH67" s="14"/>
      <c r="FI67" s="14"/>
      <c r="FJ67" s="14"/>
      <c r="FK67" s="14"/>
      <c r="FL67" s="14"/>
      <c r="FM67" s="14"/>
      <c r="FN67" s="14"/>
      <c r="FO67" s="14"/>
      <c r="FP67" s="14"/>
      <c r="FQ67" s="14"/>
      <c r="FR67" s="14"/>
      <c r="FS67" s="14"/>
      <c r="FT67" s="14"/>
      <c r="FU67" s="14"/>
      <c r="FV67" s="14"/>
      <c r="FW67" s="14"/>
      <c r="FX67" s="14"/>
      <c r="FY67" s="14"/>
      <c r="FZ67" s="14"/>
      <c r="GA67" s="14"/>
      <c r="GB67" s="14"/>
      <c r="GC67" s="14"/>
      <c r="GD67" s="14"/>
      <c r="GE67" s="14"/>
      <c r="GF67" s="14"/>
      <c r="GG67" s="14"/>
      <c r="GH67" s="14"/>
      <c r="GI67" s="14"/>
      <c r="GJ67" s="14"/>
      <c r="GK67" s="14"/>
      <c r="GL67" s="14"/>
      <c r="GM67" s="14"/>
      <c r="GN67" s="14"/>
      <c r="GO67" s="14"/>
    </row>
    <row r="68" spans="1:197" ht="36" customHeight="1" thickBot="1" x14ac:dyDescent="0.3">
      <c r="A68" s="116"/>
      <c r="B68" s="151"/>
      <c r="C68" s="183"/>
      <c r="D68" s="184"/>
      <c r="E68" s="184"/>
      <c r="F68" s="179"/>
      <c r="G68" s="179"/>
      <c r="H68" s="180"/>
      <c r="I68" s="1"/>
      <c r="K68" s="146"/>
    </row>
    <row r="69" spans="1:197" ht="42" customHeight="1" x14ac:dyDescent="0.25">
      <c r="A69" s="116"/>
      <c r="B69" s="151"/>
      <c r="C69" s="177" t="s">
        <v>143</v>
      </c>
      <c r="D69" s="177"/>
      <c r="E69" s="178"/>
      <c r="F69" s="177"/>
      <c r="G69" s="177"/>
      <c r="H69" s="178"/>
      <c r="I69" s="1"/>
      <c r="J69" s="14"/>
      <c r="K69" s="150"/>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c r="AY69" s="14"/>
      <c r="AZ69" s="14"/>
      <c r="BA69" s="14"/>
      <c r="BB69" s="14"/>
      <c r="BC69" s="14"/>
      <c r="BD69" s="14"/>
      <c r="BE69" s="14"/>
      <c r="BF69" s="14"/>
      <c r="BG69" s="14"/>
      <c r="BH69" s="14"/>
      <c r="BI69" s="14"/>
      <c r="BJ69" s="14"/>
      <c r="BK69" s="14"/>
      <c r="BL69" s="14"/>
      <c r="BM69" s="14"/>
      <c r="BN69" s="14"/>
      <c r="BO69" s="14"/>
      <c r="BP69" s="14"/>
      <c r="BQ69" s="14"/>
      <c r="BR69" s="14"/>
      <c r="BS69" s="14"/>
      <c r="BT69" s="14"/>
      <c r="BU69" s="14"/>
      <c r="BV69" s="14"/>
      <c r="BW69" s="14"/>
      <c r="BX69" s="14"/>
      <c r="BY69" s="14"/>
      <c r="BZ69" s="14"/>
      <c r="CA69" s="14"/>
      <c r="CB69" s="14"/>
      <c r="CC69" s="14"/>
      <c r="CD69" s="14"/>
      <c r="CE69" s="14"/>
      <c r="CF69" s="14"/>
      <c r="CG69" s="14"/>
      <c r="CH69" s="14"/>
      <c r="CI69" s="14"/>
      <c r="CJ69" s="14"/>
      <c r="CK69" s="14"/>
      <c r="CL69" s="14"/>
      <c r="CM69" s="14"/>
      <c r="CN69" s="14"/>
      <c r="CO69" s="14"/>
      <c r="CP69" s="14"/>
      <c r="CQ69" s="14"/>
      <c r="CR69" s="14"/>
      <c r="CS69" s="14"/>
      <c r="CT69" s="14"/>
      <c r="CU69" s="14"/>
      <c r="CV69" s="14"/>
      <c r="CW69" s="14"/>
      <c r="CX69" s="14"/>
      <c r="CY69" s="14"/>
      <c r="CZ69" s="14"/>
      <c r="DA69" s="14"/>
      <c r="DB69" s="14"/>
      <c r="DC69" s="14"/>
      <c r="DD69" s="14"/>
      <c r="DE69" s="14"/>
      <c r="DF69" s="14"/>
      <c r="DG69" s="14"/>
      <c r="DH69" s="14"/>
      <c r="DI69" s="14"/>
      <c r="DJ69" s="14"/>
      <c r="DK69" s="14"/>
      <c r="DL69" s="14"/>
      <c r="DM69" s="14"/>
      <c r="DN69" s="14"/>
      <c r="DO69" s="14"/>
      <c r="DP69" s="14"/>
      <c r="DQ69" s="14"/>
      <c r="DR69" s="14"/>
      <c r="DS69" s="14"/>
      <c r="DT69" s="14"/>
      <c r="DU69" s="14"/>
      <c r="DV69" s="14"/>
      <c r="DW69" s="14"/>
      <c r="DX69" s="14"/>
      <c r="DY69" s="14"/>
      <c r="DZ69" s="14"/>
      <c r="EA69" s="14"/>
      <c r="EB69" s="14"/>
      <c r="EC69" s="14"/>
      <c r="ED69" s="14"/>
      <c r="EE69" s="14"/>
      <c r="EF69" s="14"/>
      <c r="EG69" s="14"/>
      <c r="EH69" s="14"/>
      <c r="EI69" s="14"/>
      <c r="EJ69" s="14"/>
      <c r="EK69" s="14"/>
      <c r="EL69" s="14"/>
      <c r="EM69" s="14"/>
      <c r="EN69" s="14"/>
      <c r="EO69" s="14"/>
      <c r="EP69" s="14"/>
      <c r="EQ69" s="14"/>
      <c r="ER69" s="14"/>
      <c r="ES69" s="14"/>
      <c r="ET69" s="14"/>
      <c r="EU69" s="14"/>
      <c r="EV69" s="14"/>
      <c r="EW69" s="14"/>
      <c r="EX69" s="14"/>
      <c r="EY69" s="14"/>
      <c r="EZ69" s="14"/>
      <c r="FA69" s="14"/>
      <c r="FB69" s="14"/>
      <c r="FC69" s="14"/>
      <c r="FD69" s="14"/>
      <c r="FE69" s="14"/>
      <c r="FF69" s="14"/>
      <c r="FG69" s="14"/>
      <c r="FH69" s="14"/>
      <c r="FI69" s="14"/>
      <c r="FJ69" s="14"/>
      <c r="FK69" s="14"/>
      <c r="FL69" s="14"/>
      <c r="FM69" s="14"/>
      <c r="FN69" s="14"/>
      <c r="FO69" s="14"/>
      <c r="FP69" s="14"/>
      <c r="FQ69" s="14"/>
      <c r="FR69" s="14"/>
      <c r="FS69" s="14"/>
      <c r="FT69" s="14"/>
      <c r="FU69" s="14"/>
      <c r="FV69" s="14"/>
      <c r="FW69" s="14"/>
      <c r="FX69" s="14"/>
      <c r="FY69" s="14"/>
      <c r="FZ69" s="14"/>
      <c r="GA69" s="14"/>
      <c r="GB69" s="14"/>
      <c r="GC69" s="14"/>
      <c r="GD69" s="14"/>
      <c r="GE69" s="14"/>
      <c r="GF69" s="14"/>
      <c r="GG69" s="14"/>
      <c r="GH69" s="14"/>
      <c r="GI69" s="14"/>
      <c r="GJ69" s="14"/>
      <c r="GK69" s="14"/>
      <c r="GL69" s="14"/>
      <c r="GM69" s="14"/>
      <c r="GN69" s="14"/>
      <c r="GO69" s="14"/>
    </row>
    <row r="70" spans="1:197" ht="16.2" thickBot="1" x14ac:dyDescent="0.3">
      <c r="A70" s="116"/>
      <c r="B70" s="151"/>
      <c r="C70" s="179"/>
      <c r="D70" s="179"/>
      <c r="E70" s="180"/>
      <c r="F70" s="179"/>
      <c r="G70" s="179"/>
      <c r="H70" s="180"/>
      <c r="I70" s="1"/>
      <c r="K70" s="146"/>
    </row>
    <row r="71" spans="1:197" ht="38.4" customHeight="1" thickBot="1" x14ac:dyDescent="0.3">
      <c r="A71" s="116"/>
      <c r="B71" s="116"/>
      <c r="C71" s="206" t="s">
        <v>144</v>
      </c>
      <c r="D71" s="206"/>
      <c r="E71" s="206"/>
      <c r="F71" s="206"/>
      <c r="G71" s="206"/>
      <c r="H71" s="206"/>
      <c r="I71" s="124"/>
      <c r="J71" s="2"/>
      <c r="K71" s="151"/>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c r="FL71" s="2"/>
      <c r="FM71" s="2"/>
      <c r="FN71" s="2"/>
      <c r="FO71" s="2"/>
      <c r="FP71" s="2"/>
      <c r="FQ71" s="2"/>
      <c r="FR71" s="2"/>
      <c r="FS71" s="2"/>
      <c r="FT71" s="2"/>
      <c r="FU71" s="2"/>
      <c r="FV71" s="2"/>
      <c r="FW71" s="2"/>
      <c r="FX71" s="2"/>
      <c r="FY71" s="2"/>
      <c r="FZ71" s="2"/>
      <c r="GA71" s="2"/>
      <c r="GB71" s="2"/>
      <c r="GC71" s="2"/>
      <c r="GD71" s="2"/>
      <c r="GE71" s="2"/>
      <c r="GF71" s="2"/>
      <c r="GG71" s="2"/>
      <c r="GH71" s="2"/>
      <c r="GI71" s="2"/>
      <c r="GJ71" s="2"/>
      <c r="GK71" s="2"/>
      <c r="GL71" s="2"/>
      <c r="GM71" s="2"/>
      <c r="GN71" s="2"/>
      <c r="GO71" s="2"/>
    </row>
    <row r="72" spans="1:197" ht="16.5" customHeight="1" x14ac:dyDescent="0.25">
      <c r="A72" s="116"/>
      <c r="B72" s="109"/>
      <c r="C72" s="109"/>
      <c r="D72" s="2"/>
      <c r="E72" s="2"/>
      <c r="F72" s="109"/>
      <c r="G72" s="2"/>
      <c r="H72" s="2"/>
      <c r="I72" s="1"/>
      <c r="J72" s="109"/>
      <c r="K72" s="41"/>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c r="FL72" s="2"/>
      <c r="FM72" s="2"/>
      <c r="FN72" s="2"/>
      <c r="FO72" s="2"/>
      <c r="FP72" s="2"/>
      <c r="FQ72" s="2"/>
      <c r="FR72" s="2"/>
      <c r="FS72" s="2"/>
      <c r="FT72" s="2"/>
      <c r="FU72" s="2"/>
      <c r="FV72" s="2"/>
      <c r="FW72" s="2"/>
      <c r="FX72" s="2"/>
      <c r="FY72" s="2"/>
      <c r="FZ72" s="2"/>
      <c r="GA72" s="2"/>
      <c r="GB72" s="2"/>
      <c r="GC72" s="2"/>
      <c r="GD72" s="2"/>
      <c r="GE72" s="2"/>
      <c r="GF72" s="2"/>
      <c r="GG72" s="2"/>
      <c r="GH72" s="2"/>
      <c r="GI72" s="2"/>
      <c r="GJ72" s="2"/>
      <c r="GK72" s="2"/>
      <c r="GL72" s="2"/>
      <c r="GM72" s="2"/>
      <c r="GN72" s="2"/>
      <c r="GO72" s="2"/>
    </row>
    <row r="73" spans="1:197" ht="16.2" thickBot="1" x14ac:dyDescent="0.3">
      <c r="A73" s="119"/>
      <c r="B73" s="120"/>
      <c r="C73" s="121"/>
      <c r="D73" s="122"/>
      <c r="E73" s="122"/>
      <c r="F73" s="123"/>
      <c r="G73" s="124"/>
      <c r="H73" s="124"/>
      <c r="I73" s="124"/>
      <c r="J73" s="124"/>
      <c r="K73" s="125"/>
    </row>
    <row r="74" spans="1:197" x14ac:dyDescent="0.25">
      <c r="I74" s="1"/>
    </row>
    <row r="75" spans="1:197" x14ac:dyDescent="0.25">
      <c r="I75" s="1"/>
    </row>
    <row r="76" spans="1:197" x14ac:dyDescent="0.25">
      <c r="I76" s="1"/>
    </row>
    <row r="77" spans="1:197" x14ac:dyDescent="0.25">
      <c r="I77" s="1"/>
    </row>
    <row r="78" spans="1:197" x14ac:dyDescent="0.25">
      <c r="I78" s="1"/>
    </row>
    <row r="79" spans="1:197" x14ac:dyDescent="0.25">
      <c r="I79" s="1"/>
    </row>
    <row r="80" spans="1:197" x14ac:dyDescent="0.25">
      <c r="I80" s="1"/>
    </row>
    <row r="81" spans="2:9" x14ac:dyDescent="0.25">
      <c r="I81" s="1"/>
    </row>
    <row r="82" spans="2:9" x14ac:dyDescent="0.25">
      <c r="I82" s="1"/>
    </row>
    <row r="83" spans="2:9" s="1" customFormat="1" x14ac:dyDescent="0.25">
      <c r="B83" s="2"/>
      <c r="C83" s="13"/>
      <c r="D83" s="15"/>
      <c r="E83" s="15"/>
      <c r="F83" s="16"/>
    </row>
    <row r="84" spans="2:9" s="1" customFormat="1" x14ac:dyDescent="0.25">
      <c r="C84" s="13"/>
      <c r="D84" s="15"/>
      <c r="E84" s="15"/>
      <c r="F84" s="16"/>
    </row>
    <row r="85" spans="2:9" s="1" customFormat="1" x14ac:dyDescent="0.25">
      <c r="C85" s="13"/>
      <c r="D85" s="15"/>
      <c r="E85" s="15"/>
      <c r="F85" s="16"/>
    </row>
    <row r="86" spans="2:9" s="1" customFormat="1" x14ac:dyDescent="0.25">
      <c r="C86" s="13"/>
      <c r="D86" s="15"/>
      <c r="E86" s="15"/>
      <c r="F86" s="16"/>
    </row>
    <row r="87" spans="2:9" s="1" customFormat="1" x14ac:dyDescent="0.25">
      <c r="C87" s="13"/>
      <c r="D87" s="15"/>
      <c r="E87" s="15"/>
      <c r="F87" s="16"/>
    </row>
    <row r="88" spans="2:9" s="1" customFormat="1" x14ac:dyDescent="0.25">
      <c r="C88" s="13"/>
      <c r="D88" s="15"/>
      <c r="E88" s="15"/>
      <c r="F88" s="16"/>
    </row>
    <row r="89" spans="2:9" s="1" customFormat="1" x14ac:dyDescent="0.25">
      <c r="C89" s="13"/>
      <c r="D89" s="15"/>
      <c r="E89" s="15"/>
      <c r="F89" s="16"/>
    </row>
    <row r="90" spans="2:9" s="1" customFormat="1" x14ac:dyDescent="0.25">
      <c r="C90" s="13"/>
      <c r="D90" s="15"/>
      <c r="E90" s="15"/>
      <c r="F90" s="16"/>
    </row>
    <row r="91" spans="2:9" s="1" customFormat="1" x14ac:dyDescent="0.25">
      <c r="C91" s="13"/>
      <c r="D91" s="15"/>
      <c r="E91" s="15"/>
      <c r="F91" s="16"/>
    </row>
    <row r="92" spans="2:9" s="1" customFormat="1" x14ac:dyDescent="0.25">
      <c r="C92" s="13"/>
      <c r="D92" s="15"/>
      <c r="E92" s="15"/>
      <c r="F92" s="16"/>
    </row>
    <row r="93" spans="2:9" s="1" customFormat="1" x14ac:dyDescent="0.25">
      <c r="C93" s="13"/>
      <c r="D93" s="15"/>
      <c r="E93" s="15"/>
      <c r="F93" s="16"/>
    </row>
    <row r="94" spans="2:9" s="1" customFormat="1" x14ac:dyDescent="0.25">
      <c r="C94" s="13"/>
      <c r="D94" s="15"/>
      <c r="E94" s="15"/>
      <c r="F94" s="16"/>
    </row>
    <row r="95" spans="2:9" s="1" customFormat="1" x14ac:dyDescent="0.25">
      <c r="C95" s="13"/>
      <c r="D95" s="15"/>
      <c r="E95" s="15"/>
      <c r="F95" s="16"/>
    </row>
    <row r="96" spans="2:9" s="1" customFormat="1" x14ac:dyDescent="0.25">
      <c r="C96" s="13"/>
      <c r="D96" s="15"/>
      <c r="E96" s="15"/>
      <c r="F96" s="16"/>
    </row>
    <row r="97" spans="3:6" s="1" customFormat="1" x14ac:dyDescent="0.25">
      <c r="C97" s="13"/>
      <c r="D97" s="15"/>
      <c r="E97" s="15"/>
      <c r="F97" s="16"/>
    </row>
    <row r="98" spans="3:6" s="1" customFormat="1" x14ac:dyDescent="0.25">
      <c r="C98" s="13"/>
      <c r="D98" s="15"/>
      <c r="E98" s="15"/>
      <c r="F98" s="16"/>
    </row>
    <row r="99" spans="3:6" s="1" customFormat="1" x14ac:dyDescent="0.25">
      <c r="C99" s="13"/>
      <c r="D99" s="15"/>
      <c r="E99" s="15"/>
      <c r="F99" s="16"/>
    </row>
    <row r="100" spans="3:6" s="1" customFormat="1" x14ac:dyDescent="0.25">
      <c r="C100" s="13"/>
      <c r="D100" s="15"/>
      <c r="E100" s="15"/>
      <c r="F100" s="16"/>
    </row>
    <row r="101" spans="3:6" s="1" customFormat="1" x14ac:dyDescent="0.25">
      <c r="C101" s="13"/>
      <c r="D101" s="15"/>
      <c r="E101" s="15"/>
      <c r="F101" s="16"/>
    </row>
    <row r="102" spans="3:6" s="1" customFormat="1" x14ac:dyDescent="0.25">
      <c r="C102" s="13"/>
      <c r="D102" s="15"/>
      <c r="E102" s="15"/>
      <c r="F102" s="16"/>
    </row>
    <row r="103" spans="3:6" s="1" customFormat="1" x14ac:dyDescent="0.25">
      <c r="C103" s="13"/>
      <c r="D103" s="15"/>
      <c r="E103" s="15"/>
      <c r="F103" s="16"/>
    </row>
    <row r="104" spans="3:6" s="1" customFormat="1" x14ac:dyDescent="0.25">
      <c r="C104" s="13"/>
      <c r="D104" s="15"/>
      <c r="E104" s="15"/>
      <c r="F104" s="16"/>
    </row>
    <row r="105" spans="3:6" s="1" customFormat="1" x14ac:dyDescent="0.25">
      <c r="C105" s="13"/>
      <c r="D105" s="15"/>
      <c r="E105" s="15"/>
      <c r="F105" s="16"/>
    </row>
    <row r="106" spans="3:6" s="1" customFormat="1" x14ac:dyDescent="0.25">
      <c r="C106" s="13"/>
      <c r="D106" s="15"/>
      <c r="E106" s="15"/>
      <c r="F106" s="16"/>
    </row>
    <row r="107" spans="3:6" s="1" customFormat="1" x14ac:dyDescent="0.25">
      <c r="C107" s="13"/>
      <c r="D107" s="15"/>
      <c r="E107" s="15"/>
      <c r="F107" s="16"/>
    </row>
    <row r="108" spans="3:6" s="1" customFormat="1" x14ac:dyDescent="0.25">
      <c r="C108" s="13"/>
      <c r="D108" s="15"/>
      <c r="E108" s="15"/>
      <c r="F108" s="16"/>
    </row>
    <row r="109" spans="3:6" s="1" customFormat="1" x14ac:dyDescent="0.25">
      <c r="C109" s="13"/>
      <c r="D109" s="15"/>
      <c r="E109" s="15"/>
      <c r="F109" s="16"/>
    </row>
    <row r="110" spans="3:6" s="1" customFormat="1" x14ac:dyDescent="0.25">
      <c r="C110" s="13"/>
      <c r="D110" s="15"/>
      <c r="E110" s="15"/>
      <c r="F110" s="16"/>
    </row>
    <row r="111" spans="3:6" s="1" customFormat="1" x14ac:dyDescent="0.25">
      <c r="C111" s="13"/>
      <c r="D111" s="15"/>
      <c r="E111" s="15"/>
      <c r="F111" s="16"/>
    </row>
    <row r="112" spans="3:6" s="1" customFormat="1" x14ac:dyDescent="0.25">
      <c r="C112" s="13"/>
      <c r="D112" s="15"/>
      <c r="E112" s="15"/>
      <c r="F112" s="16"/>
    </row>
    <row r="113" spans="3:6" s="1" customFormat="1" x14ac:dyDescent="0.25">
      <c r="C113" s="13"/>
      <c r="D113" s="15"/>
      <c r="E113" s="15"/>
      <c r="F113" s="16"/>
    </row>
    <row r="114" spans="3:6" s="1" customFormat="1" x14ac:dyDescent="0.25">
      <c r="C114" s="13"/>
      <c r="D114" s="15"/>
      <c r="E114" s="15"/>
      <c r="F114" s="16"/>
    </row>
    <row r="115" spans="3:6" s="1" customFormat="1" x14ac:dyDescent="0.25">
      <c r="C115" s="13"/>
      <c r="D115" s="15"/>
      <c r="E115" s="15"/>
      <c r="F115" s="16"/>
    </row>
    <row r="116" spans="3:6" s="1" customFormat="1" x14ac:dyDescent="0.25">
      <c r="C116" s="13"/>
      <c r="D116" s="15"/>
      <c r="E116" s="15"/>
      <c r="F116" s="16"/>
    </row>
    <row r="117" spans="3:6" s="1" customFormat="1" x14ac:dyDescent="0.25">
      <c r="C117" s="13"/>
      <c r="D117" s="15"/>
      <c r="E117" s="15"/>
      <c r="F117" s="16"/>
    </row>
    <row r="118" spans="3:6" s="1" customFormat="1" x14ac:dyDescent="0.25">
      <c r="C118" s="13"/>
      <c r="D118" s="15"/>
      <c r="E118" s="15"/>
      <c r="F118" s="16"/>
    </row>
    <row r="119" spans="3:6" s="1" customFormat="1" x14ac:dyDescent="0.25">
      <c r="C119" s="13"/>
      <c r="D119" s="15"/>
      <c r="E119" s="15"/>
      <c r="F119" s="16"/>
    </row>
    <row r="120" spans="3:6" s="1" customFormat="1" x14ac:dyDescent="0.25">
      <c r="C120" s="13"/>
      <c r="D120" s="15"/>
      <c r="E120" s="15"/>
      <c r="F120" s="16"/>
    </row>
    <row r="121" spans="3:6" s="1" customFormat="1" x14ac:dyDescent="0.25">
      <c r="C121" s="13"/>
      <c r="D121" s="15"/>
      <c r="E121" s="15"/>
      <c r="F121" s="16"/>
    </row>
    <row r="122" spans="3:6" s="1" customFormat="1" x14ac:dyDescent="0.25">
      <c r="C122" s="13"/>
      <c r="D122" s="15"/>
      <c r="E122" s="15"/>
      <c r="F122" s="16"/>
    </row>
    <row r="123" spans="3:6" s="1" customFormat="1" x14ac:dyDescent="0.25">
      <c r="C123" s="13"/>
      <c r="D123" s="15"/>
      <c r="E123" s="15"/>
      <c r="F123" s="16"/>
    </row>
    <row r="124" spans="3:6" s="1" customFormat="1" x14ac:dyDescent="0.25">
      <c r="C124" s="13"/>
      <c r="D124" s="15"/>
      <c r="E124" s="15"/>
      <c r="F124" s="16"/>
    </row>
    <row r="125" spans="3:6" s="1" customFormat="1" x14ac:dyDescent="0.25">
      <c r="C125" s="13"/>
      <c r="D125" s="15"/>
      <c r="E125" s="15"/>
      <c r="F125" s="16"/>
    </row>
    <row r="126" spans="3:6" s="1" customFormat="1" x14ac:dyDescent="0.25">
      <c r="C126" s="13"/>
      <c r="D126" s="15"/>
      <c r="E126" s="15"/>
      <c r="F126" s="16"/>
    </row>
    <row r="127" spans="3:6" s="1" customFormat="1" x14ac:dyDescent="0.25">
      <c r="C127" s="13"/>
      <c r="D127" s="15"/>
      <c r="E127" s="15"/>
      <c r="F127" s="16"/>
    </row>
    <row r="128" spans="3:6" s="1" customFormat="1" x14ac:dyDescent="0.25">
      <c r="C128" s="13"/>
      <c r="D128" s="15"/>
      <c r="E128" s="15"/>
      <c r="F128" s="16"/>
    </row>
    <row r="129" spans="3:6" s="1" customFormat="1" x14ac:dyDescent="0.25">
      <c r="C129" s="13"/>
      <c r="D129" s="15"/>
      <c r="E129" s="15"/>
      <c r="F129" s="16"/>
    </row>
    <row r="130" spans="3:6" s="1" customFormat="1" x14ac:dyDescent="0.25">
      <c r="C130" s="13"/>
      <c r="D130" s="15"/>
      <c r="E130" s="15"/>
      <c r="F130" s="16"/>
    </row>
    <row r="131" spans="3:6" s="1" customFormat="1" x14ac:dyDescent="0.25">
      <c r="C131" s="13"/>
      <c r="D131" s="15"/>
      <c r="E131" s="15"/>
      <c r="F131" s="16"/>
    </row>
    <row r="132" spans="3:6" s="1" customFormat="1" x14ac:dyDescent="0.25">
      <c r="C132" s="13"/>
      <c r="D132" s="15"/>
      <c r="E132" s="15"/>
      <c r="F132" s="16"/>
    </row>
    <row r="133" spans="3:6" s="1" customFormat="1" x14ac:dyDescent="0.25">
      <c r="C133" s="13"/>
      <c r="D133" s="15"/>
      <c r="E133" s="15"/>
      <c r="F133" s="16"/>
    </row>
    <row r="134" spans="3:6" s="1" customFormat="1" x14ac:dyDescent="0.25">
      <c r="C134" s="13"/>
      <c r="D134" s="15"/>
      <c r="E134" s="15"/>
      <c r="F134" s="16"/>
    </row>
    <row r="135" spans="3:6" s="1" customFormat="1" x14ac:dyDescent="0.25">
      <c r="C135" s="13"/>
      <c r="D135" s="15"/>
      <c r="E135" s="15"/>
      <c r="F135" s="16"/>
    </row>
    <row r="136" spans="3:6" s="1" customFormat="1" x14ac:dyDescent="0.25">
      <c r="C136" s="13"/>
      <c r="D136" s="15"/>
      <c r="E136" s="15"/>
      <c r="F136" s="16"/>
    </row>
    <row r="137" spans="3:6" s="1" customFormat="1" x14ac:dyDescent="0.25">
      <c r="C137" s="13"/>
      <c r="D137" s="15"/>
      <c r="E137" s="15"/>
      <c r="F137" s="16"/>
    </row>
    <row r="138" spans="3:6" s="1" customFormat="1" x14ac:dyDescent="0.25">
      <c r="C138" s="13"/>
      <c r="D138" s="15"/>
      <c r="E138" s="15"/>
      <c r="F138" s="16"/>
    </row>
    <row r="139" spans="3:6" s="1" customFormat="1" x14ac:dyDescent="0.25">
      <c r="C139" s="13"/>
      <c r="D139" s="15"/>
      <c r="E139" s="15"/>
      <c r="F139" s="16"/>
    </row>
    <row r="140" spans="3:6" s="1" customFormat="1" x14ac:dyDescent="0.25">
      <c r="C140" s="13"/>
      <c r="D140" s="15"/>
      <c r="E140" s="15"/>
      <c r="F140" s="16"/>
    </row>
    <row r="141" spans="3:6" s="1" customFormat="1" x14ac:dyDescent="0.25">
      <c r="C141" s="13"/>
      <c r="D141" s="15"/>
      <c r="E141" s="15"/>
      <c r="F141" s="16"/>
    </row>
    <row r="142" spans="3:6" s="1" customFormat="1" x14ac:dyDescent="0.25">
      <c r="C142" s="13"/>
      <c r="D142" s="15"/>
      <c r="E142" s="15"/>
      <c r="F142" s="16"/>
    </row>
    <row r="143" spans="3:6" s="1" customFormat="1" x14ac:dyDescent="0.25">
      <c r="C143" s="13"/>
      <c r="D143" s="15"/>
      <c r="E143" s="15"/>
      <c r="F143" s="16"/>
    </row>
    <row r="144" spans="3:6" s="1" customFormat="1" x14ac:dyDescent="0.25">
      <c r="C144" s="13"/>
      <c r="D144" s="15"/>
      <c r="E144" s="15"/>
      <c r="F144" s="16"/>
    </row>
    <row r="145" spans="3:6" s="1" customFormat="1" x14ac:dyDescent="0.25">
      <c r="C145" s="13"/>
      <c r="D145" s="15"/>
      <c r="E145" s="15"/>
      <c r="F145" s="16"/>
    </row>
    <row r="146" spans="3:6" s="1" customFormat="1" x14ac:dyDescent="0.25">
      <c r="C146" s="13"/>
      <c r="D146" s="15"/>
      <c r="E146" s="15"/>
      <c r="F146" s="16"/>
    </row>
    <row r="147" spans="3:6" s="1" customFormat="1" x14ac:dyDescent="0.25">
      <c r="C147" s="13"/>
      <c r="D147" s="15"/>
      <c r="E147" s="15"/>
      <c r="F147" s="16"/>
    </row>
    <row r="148" spans="3:6" s="1" customFormat="1" x14ac:dyDescent="0.25">
      <c r="C148" s="13"/>
      <c r="D148" s="15"/>
      <c r="E148" s="15"/>
      <c r="F148" s="16"/>
    </row>
    <row r="149" spans="3:6" s="1" customFormat="1" x14ac:dyDescent="0.25">
      <c r="C149" s="13"/>
      <c r="D149" s="15"/>
      <c r="E149" s="15"/>
      <c r="F149" s="16"/>
    </row>
    <row r="150" spans="3:6" s="1" customFormat="1" x14ac:dyDescent="0.25">
      <c r="C150" s="13"/>
      <c r="D150" s="15"/>
      <c r="E150" s="15"/>
      <c r="F150" s="16"/>
    </row>
    <row r="151" spans="3:6" s="1" customFormat="1" x14ac:dyDescent="0.25">
      <c r="C151" s="13"/>
      <c r="D151" s="15"/>
      <c r="E151" s="15"/>
      <c r="F151" s="16"/>
    </row>
    <row r="152" spans="3:6" s="1" customFormat="1" x14ac:dyDescent="0.25">
      <c r="C152" s="13"/>
      <c r="D152" s="15"/>
      <c r="E152" s="15"/>
      <c r="F152" s="16"/>
    </row>
    <row r="153" spans="3:6" s="1" customFormat="1" x14ac:dyDescent="0.25">
      <c r="C153" s="13"/>
      <c r="D153" s="15"/>
      <c r="E153" s="15"/>
      <c r="F153" s="16"/>
    </row>
    <row r="154" spans="3:6" s="1" customFormat="1" x14ac:dyDescent="0.25">
      <c r="C154" s="13"/>
      <c r="D154" s="15"/>
      <c r="E154" s="15"/>
      <c r="F154" s="16"/>
    </row>
    <row r="155" spans="3:6" s="1" customFormat="1" x14ac:dyDescent="0.25">
      <c r="C155" s="13"/>
      <c r="D155" s="15"/>
      <c r="E155" s="15"/>
      <c r="F155" s="16"/>
    </row>
    <row r="156" spans="3:6" s="1" customFormat="1" x14ac:dyDescent="0.25">
      <c r="C156" s="13"/>
      <c r="D156" s="15"/>
      <c r="E156" s="15"/>
      <c r="F156" s="16"/>
    </row>
    <row r="157" spans="3:6" s="1" customFormat="1" x14ac:dyDescent="0.25">
      <c r="C157" s="13"/>
      <c r="D157" s="15"/>
      <c r="E157" s="15"/>
      <c r="F157" s="16"/>
    </row>
    <row r="158" spans="3:6" s="1" customFormat="1" x14ac:dyDescent="0.25">
      <c r="C158" s="13"/>
      <c r="D158" s="15"/>
      <c r="E158" s="15"/>
      <c r="F158" s="16"/>
    </row>
    <row r="159" spans="3:6" s="1" customFormat="1" x14ac:dyDescent="0.25">
      <c r="C159" s="13"/>
      <c r="D159" s="15"/>
      <c r="E159" s="15"/>
      <c r="F159" s="16"/>
    </row>
    <row r="160" spans="3:6" s="1" customFormat="1" x14ac:dyDescent="0.25">
      <c r="C160" s="13"/>
      <c r="D160" s="15"/>
      <c r="E160" s="15"/>
      <c r="F160" s="16"/>
    </row>
    <row r="161" spans="3:6" s="1" customFormat="1" x14ac:dyDescent="0.25">
      <c r="C161" s="13"/>
      <c r="D161" s="15"/>
      <c r="E161" s="15"/>
      <c r="F161" s="16"/>
    </row>
    <row r="162" spans="3:6" s="1" customFormat="1" x14ac:dyDescent="0.25">
      <c r="C162" s="13"/>
      <c r="D162" s="15"/>
      <c r="E162" s="15"/>
      <c r="F162" s="16"/>
    </row>
    <row r="163" spans="3:6" s="1" customFormat="1" x14ac:dyDescent="0.25">
      <c r="C163" s="13"/>
      <c r="D163" s="15"/>
      <c r="E163" s="15"/>
      <c r="F163" s="16"/>
    </row>
    <row r="164" spans="3:6" s="1" customFormat="1" x14ac:dyDescent="0.25">
      <c r="C164" s="13"/>
      <c r="D164" s="15"/>
      <c r="E164" s="15"/>
      <c r="F164" s="16"/>
    </row>
    <row r="165" spans="3:6" s="1" customFormat="1" x14ac:dyDescent="0.25">
      <c r="C165" s="13"/>
      <c r="D165" s="15"/>
      <c r="E165" s="15"/>
      <c r="F165" s="16"/>
    </row>
    <row r="166" spans="3:6" s="1" customFormat="1" x14ac:dyDescent="0.25">
      <c r="C166" s="13"/>
      <c r="D166" s="15"/>
      <c r="E166" s="15"/>
      <c r="F166" s="16"/>
    </row>
    <row r="167" spans="3:6" s="1" customFormat="1" x14ac:dyDescent="0.25">
      <c r="C167" s="13"/>
      <c r="D167" s="15"/>
      <c r="E167" s="15"/>
      <c r="F167" s="16"/>
    </row>
    <row r="168" spans="3:6" s="1" customFormat="1" x14ac:dyDescent="0.25">
      <c r="C168" s="13"/>
      <c r="D168" s="15"/>
      <c r="E168" s="15"/>
      <c r="F168" s="16"/>
    </row>
    <row r="169" spans="3:6" s="1" customFormat="1" x14ac:dyDescent="0.25">
      <c r="C169" s="13"/>
      <c r="D169" s="15"/>
      <c r="E169" s="15"/>
      <c r="F169" s="16"/>
    </row>
    <row r="170" spans="3:6" s="1" customFormat="1" x14ac:dyDescent="0.25">
      <c r="C170" s="13"/>
      <c r="D170" s="15"/>
      <c r="E170" s="15"/>
      <c r="F170" s="16"/>
    </row>
    <row r="171" spans="3:6" s="1" customFormat="1" x14ac:dyDescent="0.25">
      <c r="C171" s="13"/>
      <c r="D171" s="15"/>
      <c r="E171" s="15"/>
      <c r="F171" s="16"/>
    </row>
    <row r="172" spans="3:6" s="1" customFormat="1" x14ac:dyDescent="0.25">
      <c r="C172" s="13"/>
      <c r="D172" s="15"/>
      <c r="E172" s="15"/>
      <c r="F172" s="16"/>
    </row>
    <row r="173" spans="3:6" s="1" customFormat="1" x14ac:dyDescent="0.25">
      <c r="C173" s="13"/>
      <c r="D173" s="15"/>
      <c r="E173" s="15"/>
      <c r="F173" s="16"/>
    </row>
    <row r="174" spans="3:6" s="1" customFormat="1" x14ac:dyDescent="0.25">
      <c r="C174" s="13"/>
      <c r="D174" s="15"/>
      <c r="E174" s="15"/>
      <c r="F174" s="16"/>
    </row>
    <row r="175" spans="3:6" s="1" customFormat="1" x14ac:dyDescent="0.25">
      <c r="C175" s="13"/>
      <c r="D175" s="15"/>
      <c r="E175" s="15"/>
      <c r="F175" s="16"/>
    </row>
    <row r="176" spans="3:6" s="1" customFormat="1" x14ac:dyDescent="0.25">
      <c r="C176" s="13"/>
      <c r="D176" s="15"/>
      <c r="E176" s="15"/>
      <c r="F176" s="16"/>
    </row>
    <row r="177" spans="3:6" s="1" customFormat="1" x14ac:dyDescent="0.25">
      <c r="C177" s="13"/>
      <c r="D177" s="15"/>
      <c r="E177" s="15"/>
      <c r="F177" s="16"/>
    </row>
    <row r="178" spans="3:6" s="1" customFormat="1" x14ac:dyDescent="0.25">
      <c r="C178" s="13"/>
      <c r="D178" s="15"/>
      <c r="E178" s="15"/>
      <c r="F178" s="16"/>
    </row>
    <row r="179" spans="3:6" s="1" customFormat="1" x14ac:dyDescent="0.25">
      <c r="C179" s="13"/>
      <c r="D179" s="15"/>
      <c r="E179" s="15"/>
      <c r="F179" s="16"/>
    </row>
    <row r="180" spans="3:6" s="1" customFormat="1" x14ac:dyDescent="0.25">
      <c r="C180" s="13"/>
      <c r="D180" s="15"/>
      <c r="E180" s="15"/>
      <c r="F180" s="16"/>
    </row>
    <row r="181" spans="3:6" s="1" customFormat="1" x14ac:dyDescent="0.25">
      <c r="C181" s="13"/>
      <c r="D181" s="15"/>
      <c r="E181" s="15"/>
      <c r="F181" s="16"/>
    </row>
    <row r="182" spans="3:6" s="1" customFormat="1" x14ac:dyDescent="0.25">
      <c r="C182" s="13"/>
      <c r="D182" s="15"/>
      <c r="E182" s="15"/>
      <c r="F182" s="16"/>
    </row>
    <row r="183" spans="3:6" s="1" customFormat="1" x14ac:dyDescent="0.25">
      <c r="C183" s="13"/>
      <c r="D183" s="15"/>
      <c r="E183" s="15"/>
      <c r="F183" s="16"/>
    </row>
    <row r="184" spans="3:6" s="1" customFormat="1" x14ac:dyDescent="0.25">
      <c r="C184" s="13"/>
      <c r="D184" s="15"/>
      <c r="E184" s="15"/>
      <c r="F184" s="16"/>
    </row>
    <row r="185" spans="3:6" s="1" customFormat="1" x14ac:dyDescent="0.25">
      <c r="C185" s="13"/>
      <c r="D185" s="15"/>
      <c r="E185" s="15"/>
      <c r="F185" s="16"/>
    </row>
    <row r="186" spans="3:6" s="1" customFormat="1" x14ac:dyDescent="0.25">
      <c r="C186" s="13"/>
      <c r="D186" s="15"/>
      <c r="E186" s="15"/>
      <c r="F186" s="16"/>
    </row>
    <row r="187" spans="3:6" s="1" customFormat="1" x14ac:dyDescent="0.25">
      <c r="C187" s="13"/>
      <c r="D187" s="15"/>
      <c r="E187" s="15"/>
      <c r="F187" s="16"/>
    </row>
    <row r="188" spans="3:6" s="1" customFormat="1" x14ac:dyDescent="0.25">
      <c r="C188" s="13"/>
      <c r="D188" s="15"/>
      <c r="E188" s="15"/>
      <c r="F188" s="16"/>
    </row>
    <row r="189" spans="3:6" s="1" customFormat="1" x14ac:dyDescent="0.25">
      <c r="C189" s="13"/>
      <c r="D189" s="15"/>
      <c r="E189" s="15"/>
      <c r="F189" s="16"/>
    </row>
    <row r="190" spans="3:6" s="1" customFormat="1" x14ac:dyDescent="0.25">
      <c r="C190" s="13"/>
      <c r="D190" s="15"/>
      <c r="E190" s="15"/>
      <c r="F190" s="16"/>
    </row>
    <row r="191" spans="3:6" s="1" customFormat="1" x14ac:dyDescent="0.25">
      <c r="C191" s="13"/>
      <c r="D191" s="15"/>
      <c r="E191" s="15"/>
      <c r="F191" s="16"/>
    </row>
    <row r="192" spans="3:6" s="1" customFormat="1" x14ac:dyDescent="0.25">
      <c r="C192" s="13"/>
      <c r="D192" s="15"/>
      <c r="E192" s="15"/>
      <c r="F192" s="16"/>
    </row>
    <row r="193" spans="3:6" s="1" customFormat="1" x14ac:dyDescent="0.25">
      <c r="C193" s="13"/>
      <c r="D193" s="15"/>
      <c r="E193" s="15"/>
      <c r="F193" s="16"/>
    </row>
    <row r="194" spans="3:6" s="1" customFormat="1" x14ac:dyDescent="0.25">
      <c r="C194" s="13"/>
      <c r="D194" s="15"/>
      <c r="E194" s="15"/>
      <c r="F194" s="16"/>
    </row>
    <row r="195" spans="3:6" s="1" customFormat="1" x14ac:dyDescent="0.25">
      <c r="C195" s="13"/>
      <c r="D195" s="15"/>
      <c r="E195" s="15"/>
      <c r="F195" s="16"/>
    </row>
    <row r="196" spans="3:6" s="1" customFormat="1" x14ac:dyDescent="0.25">
      <c r="C196" s="13"/>
      <c r="D196" s="15"/>
      <c r="E196" s="15"/>
      <c r="F196" s="16"/>
    </row>
    <row r="197" spans="3:6" s="1" customFormat="1" x14ac:dyDescent="0.25">
      <c r="C197" s="13"/>
      <c r="D197" s="15"/>
      <c r="E197" s="15"/>
      <c r="F197" s="16"/>
    </row>
    <row r="198" spans="3:6" s="1" customFormat="1" x14ac:dyDescent="0.25">
      <c r="C198" s="13"/>
      <c r="D198" s="15"/>
      <c r="E198" s="15"/>
      <c r="F198" s="16"/>
    </row>
    <row r="199" spans="3:6" s="1" customFormat="1" x14ac:dyDescent="0.25">
      <c r="C199" s="13"/>
      <c r="D199" s="15"/>
      <c r="E199" s="15"/>
      <c r="F199" s="16"/>
    </row>
    <row r="200" spans="3:6" s="1" customFormat="1" x14ac:dyDescent="0.25">
      <c r="C200" s="13"/>
      <c r="D200" s="15"/>
      <c r="E200" s="15"/>
      <c r="F200" s="16"/>
    </row>
    <row r="201" spans="3:6" s="1" customFormat="1" x14ac:dyDescent="0.25">
      <c r="C201" s="13"/>
      <c r="D201" s="15"/>
      <c r="E201" s="15"/>
      <c r="F201" s="16"/>
    </row>
    <row r="202" spans="3:6" s="1" customFormat="1" x14ac:dyDescent="0.25">
      <c r="C202" s="13"/>
      <c r="D202" s="15"/>
      <c r="E202" s="15"/>
      <c r="F202" s="16"/>
    </row>
    <row r="203" spans="3:6" s="1" customFormat="1" x14ac:dyDescent="0.25">
      <c r="C203" s="13"/>
      <c r="D203" s="15"/>
      <c r="E203" s="15"/>
      <c r="F203" s="16"/>
    </row>
    <row r="204" spans="3:6" s="1" customFormat="1" x14ac:dyDescent="0.25">
      <c r="C204" s="13"/>
      <c r="D204" s="15"/>
      <c r="E204" s="15"/>
      <c r="F204" s="16"/>
    </row>
    <row r="205" spans="3:6" s="1" customFormat="1" x14ac:dyDescent="0.25">
      <c r="C205" s="13"/>
      <c r="D205" s="15"/>
      <c r="E205" s="15"/>
      <c r="F205" s="16"/>
    </row>
    <row r="206" spans="3:6" s="1" customFormat="1" x14ac:dyDescent="0.25">
      <c r="C206" s="13"/>
      <c r="D206" s="15"/>
      <c r="E206" s="15"/>
      <c r="F206" s="16"/>
    </row>
    <row r="207" spans="3:6" s="1" customFormat="1" x14ac:dyDescent="0.25">
      <c r="C207" s="13"/>
      <c r="D207" s="15"/>
      <c r="E207" s="15"/>
      <c r="F207" s="16"/>
    </row>
    <row r="208" spans="3:6" s="1" customFormat="1" x14ac:dyDescent="0.25">
      <c r="C208" s="13"/>
      <c r="D208" s="15"/>
      <c r="E208" s="15"/>
      <c r="F208" s="16"/>
    </row>
    <row r="209" spans="3:6" s="1" customFormat="1" x14ac:dyDescent="0.25">
      <c r="C209" s="13"/>
      <c r="D209" s="15"/>
      <c r="E209" s="15"/>
      <c r="F209" s="16"/>
    </row>
    <row r="210" spans="3:6" s="1" customFormat="1" x14ac:dyDescent="0.25">
      <c r="C210" s="13"/>
      <c r="D210" s="15"/>
      <c r="E210" s="15"/>
      <c r="F210" s="16"/>
    </row>
    <row r="211" spans="3:6" s="1" customFormat="1" x14ac:dyDescent="0.25">
      <c r="C211" s="13"/>
      <c r="D211" s="15"/>
      <c r="E211" s="15"/>
      <c r="F211" s="16"/>
    </row>
    <row r="212" spans="3:6" s="1" customFormat="1" x14ac:dyDescent="0.25">
      <c r="C212" s="13"/>
      <c r="D212" s="15"/>
      <c r="E212" s="15"/>
      <c r="F212" s="16"/>
    </row>
    <row r="213" spans="3:6" s="1" customFormat="1" x14ac:dyDescent="0.25">
      <c r="C213" s="13"/>
      <c r="D213" s="15"/>
      <c r="E213" s="15"/>
      <c r="F213" s="16"/>
    </row>
    <row r="214" spans="3:6" s="1" customFormat="1" x14ac:dyDescent="0.25">
      <c r="C214" s="13"/>
      <c r="D214" s="15"/>
      <c r="E214" s="15"/>
      <c r="F214" s="16"/>
    </row>
    <row r="215" spans="3:6" s="1" customFormat="1" x14ac:dyDescent="0.25">
      <c r="C215" s="13"/>
      <c r="D215" s="15"/>
      <c r="E215" s="15"/>
      <c r="F215" s="16"/>
    </row>
    <row r="216" spans="3:6" s="1" customFormat="1" x14ac:dyDescent="0.25">
      <c r="C216" s="13"/>
      <c r="D216" s="15"/>
      <c r="E216" s="15"/>
      <c r="F216" s="16"/>
    </row>
    <row r="217" spans="3:6" s="1" customFormat="1" x14ac:dyDescent="0.25">
      <c r="C217" s="13"/>
      <c r="D217" s="15"/>
      <c r="E217" s="15"/>
      <c r="F217" s="16"/>
    </row>
    <row r="218" spans="3:6" s="1" customFormat="1" x14ac:dyDescent="0.25">
      <c r="C218" s="13"/>
      <c r="D218" s="15"/>
      <c r="E218" s="15"/>
      <c r="F218" s="16"/>
    </row>
    <row r="219" spans="3:6" s="1" customFormat="1" x14ac:dyDescent="0.25">
      <c r="C219" s="13"/>
      <c r="D219" s="15"/>
      <c r="E219" s="15"/>
      <c r="F219" s="16"/>
    </row>
    <row r="220" spans="3:6" s="1" customFormat="1" x14ac:dyDescent="0.25">
      <c r="C220" s="13"/>
      <c r="D220" s="15"/>
      <c r="E220" s="15"/>
      <c r="F220" s="16"/>
    </row>
    <row r="221" spans="3:6" s="1" customFormat="1" x14ac:dyDescent="0.25">
      <c r="C221" s="13"/>
      <c r="D221" s="15"/>
      <c r="E221" s="15"/>
      <c r="F221" s="16"/>
    </row>
    <row r="222" spans="3:6" s="1" customFormat="1" x14ac:dyDescent="0.25">
      <c r="C222" s="13"/>
      <c r="D222" s="15"/>
      <c r="E222" s="15"/>
      <c r="F222" s="16"/>
    </row>
    <row r="223" spans="3:6" s="1" customFormat="1" x14ac:dyDescent="0.25">
      <c r="C223" s="13"/>
      <c r="D223" s="15"/>
      <c r="E223" s="15"/>
      <c r="F223" s="16"/>
    </row>
    <row r="224" spans="3:6" s="1" customFormat="1" x14ac:dyDescent="0.25">
      <c r="C224" s="13"/>
      <c r="D224" s="15"/>
      <c r="E224" s="15"/>
      <c r="F224" s="16"/>
    </row>
    <row r="225" spans="3:6" s="1" customFormat="1" x14ac:dyDescent="0.25">
      <c r="C225" s="13"/>
      <c r="D225" s="15"/>
      <c r="E225" s="15"/>
      <c r="F225" s="16"/>
    </row>
    <row r="226" spans="3:6" s="1" customFormat="1" x14ac:dyDescent="0.25">
      <c r="C226" s="13"/>
      <c r="D226" s="15"/>
      <c r="E226" s="15"/>
      <c r="F226" s="16"/>
    </row>
    <row r="227" spans="3:6" s="1" customFormat="1" x14ac:dyDescent="0.25">
      <c r="C227" s="13"/>
      <c r="D227" s="15"/>
      <c r="E227" s="15"/>
      <c r="F227" s="16"/>
    </row>
    <row r="228" spans="3:6" s="1" customFormat="1" x14ac:dyDescent="0.25">
      <c r="C228" s="13"/>
      <c r="D228" s="15"/>
      <c r="E228" s="15"/>
      <c r="F228" s="16"/>
    </row>
    <row r="229" spans="3:6" s="1" customFormat="1" x14ac:dyDescent="0.25">
      <c r="C229" s="13"/>
      <c r="D229" s="15"/>
      <c r="E229" s="15"/>
      <c r="F229" s="16"/>
    </row>
    <row r="230" spans="3:6" s="1" customFormat="1" x14ac:dyDescent="0.25">
      <c r="C230" s="13"/>
      <c r="D230" s="15"/>
      <c r="E230" s="15"/>
      <c r="F230" s="16"/>
    </row>
    <row r="231" spans="3:6" s="1" customFormat="1" x14ac:dyDescent="0.25">
      <c r="C231" s="13"/>
      <c r="D231" s="15"/>
      <c r="E231" s="15"/>
      <c r="F231" s="16"/>
    </row>
    <row r="232" spans="3:6" s="1" customFormat="1" x14ac:dyDescent="0.25">
      <c r="C232" s="13"/>
      <c r="D232" s="15"/>
      <c r="E232" s="15"/>
      <c r="F232" s="16"/>
    </row>
    <row r="233" spans="3:6" s="1" customFormat="1" x14ac:dyDescent="0.25">
      <c r="C233" s="13"/>
      <c r="D233" s="15"/>
      <c r="E233" s="15"/>
      <c r="F233" s="16"/>
    </row>
    <row r="234" spans="3:6" s="1" customFormat="1" x14ac:dyDescent="0.25">
      <c r="C234" s="13"/>
      <c r="D234" s="15"/>
      <c r="E234" s="15"/>
      <c r="F234" s="16"/>
    </row>
    <row r="235" spans="3:6" s="1" customFormat="1" x14ac:dyDescent="0.25">
      <c r="C235" s="13"/>
      <c r="D235" s="15"/>
      <c r="E235" s="15"/>
      <c r="F235" s="16"/>
    </row>
    <row r="236" spans="3:6" s="1" customFormat="1" x14ac:dyDescent="0.25">
      <c r="C236" s="13"/>
      <c r="D236" s="15"/>
      <c r="E236" s="15"/>
      <c r="F236" s="16"/>
    </row>
    <row r="237" spans="3:6" s="1" customFormat="1" x14ac:dyDescent="0.25">
      <c r="C237" s="13"/>
      <c r="D237" s="15"/>
      <c r="E237" s="15"/>
      <c r="F237" s="16"/>
    </row>
    <row r="238" spans="3:6" s="1" customFormat="1" x14ac:dyDescent="0.25">
      <c r="C238" s="13"/>
      <c r="D238" s="15"/>
      <c r="E238" s="15"/>
      <c r="F238" s="16"/>
    </row>
    <row r="239" spans="3:6" s="1" customFormat="1" x14ac:dyDescent="0.25">
      <c r="C239" s="13"/>
      <c r="D239" s="15"/>
      <c r="E239" s="15"/>
      <c r="F239" s="16"/>
    </row>
    <row r="240" spans="3:6" s="1" customFormat="1" x14ac:dyDescent="0.25">
      <c r="C240" s="13"/>
      <c r="D240" s="15"/>
      <c r="E240" s="15"/>
      <c r="F240" s="16"/>
    </row>
    <row r="241" spans="3:6" s="1" customFormat="1" x14ac:dyDescent="0.25">
      <c r="C241" s="13"/>
      <c r="D241" s="15"/>
      <c r="E241" s="15"/>
      <c r="F241" s="16"/>
    </row>
    <row r="242" spans="3:6" s="1" customFormat="1" x14ac:dyDescent="0.25">
      <c r="C242" s="13"/>
      <c r="D242" s="15"/>
      <c r="E242" s="15"/>
      <c r="F242" s="16"/>
    </row>
    <row r="243" spans="3:6" s="1" customFormat="1" x14ac:dyDescent="0.25">
      <c r="C243" s="13"/>
      <c r="D243" s="15"/>
      <c r="E243" s="15"/>
      <c r="F243" s="16"/>
    </row>
    <row r="244" spans="3:6" s="1" customFormat="1" x14ac:dyDescent="0.25">
      <c r="C244" s="13"/>
      <c r="D244" s="15"/>
      <c r="E244" s="15"/>
      <c r="F244" s="16"/>
    </row>
    <row r="245" spans="3:6" s="1" customFormat="1" x14ac:dyDescent="0.25">
      <c r="C245" s="13"/>
      <c r="D245" s="15"/>
      <c r="E245" s="15"/>
      <c r="F245" s="16"/>
    </row>
    <row r="246" spans="3:6" s="1" customFormat="1" x14ac:dyDescent="0.25">
      <c r="C246" s="13"/>
      <c r="D246" s="15"/>
      <c r="E246" s="15"/>
      <c r="F246" s="16"/>
    </row>
    <row r="247" spans="3:6" s="1" customFormat="1" x14ac:dyDescent="0.25">
      <c r="C247" s="13"/>
      <c r="D247" s="15"/>
      <c r="E247" s="15"/>
      <c r="F247" s="16"/>
    </row>
    <row r="248" spans="3:6" s="1" customFormat="1" x14ac:dyDescent="0.25">
      <c r="C248" s="13"/>
      <c r="D248" s="15"/>
      <c r="E248" s="15"/>
      <c r="F248" s="16"/>
    </row>
    <row r="249" spans="3:6" s="1" customFormat="1" x14ac:dyDescent="0.25">
      <c r="C249" s="13"/>
      <c r="D249" s="15"/>
      <c r="E249" s="15"/>
      <c r="F249" s="16"/>
    </row>
    <row r="250" spans="3:6" s="1" customFormat="1" x14ac:dyDescent="0.25">
      <c r="C250" s="13"/>
      <c r="D250" s="15"/>
      <c r="E250" s="15"/>
      <c r="F250" s="16"/>
    </row>
    <row r="251" spans="3:6" s="1" customFormat="1" x14ac:dyDescent="0.25">
      <c r="C251" s="13"/>
      <c r="D251" s="15"/>
      <c r="E251" s="15"/>
      <c r="F251" s="16"/>
    </row>
    <row r="252" spans="3:6" s="1" customFormat="1" x14ac:dyDescent="0.25">
      <c r="C252" s="13"/>
      <c r="D252" s="15"/>
      <c r="E252" s="15"/>
      <c r="F252" s="16"/>
    </row>
    <row r="253" spans="3:6" s="1" customFormat="1" x14ac:dyDescent="0.25">
      <c r="C253" s="13"/>
      <c r="D253" s="15"/>
      <c r="E253" s="15"/>
      <c r="F253" s="16"/>
    </row>
    <row r="254" spans="3:6" s="1" customFormat="1" x14ac:dyDescent="0.25">
      <c r="C254" s="13"/>
      <c r="D254" s="15"/>
      <c r="E254" s="15"/>
      <c r="F254" s="16"/>
    </row>
    <row r="255" spans="3:6" s="1" customFormat="1" x14ac:dyDescent="0.25">
      <c r="C255" s="13"/>
      <c r="D255" s="15"/>
      <c r="E255" s="15"/>
      <c r="F255" s="16"/>
    </row>
    <row r="256" spans="3:6" s="1" customFormat="1" x14ac:dyDescent="0.25">
      <c r="C256" s="13"/>
      <c r="D256" s="15"/>
      <c r="E256" s="15"/>
      <c r="F256" s="16"/>
    </row>
    <row r="257" spans="3:6" s="1" customFormat="1" x14ac:dyDescent="0.25">
      <c r="C257" s="13"/>
      <c r="D257" s="15"/>
      <c r="E257" s="15"/>
      <c r="F257" s="16"/>
    </row>
    <row r="258" spans="3:6" s="1" customFormat="1" x14ac:dyDescent="0.25">
      <c r="C258" s="13"/>
      <c r="D258" s="15"/>
      <c r="E258" s="15"/>
      <c r="F258" s="16"/>
    </row>
    <row r="259" spans="3:6" s="1" customFormat="1" x14ac:dyDescent="0.25">
      <c r="C259" s="13"/>
      <c r="D259" s="15"/>
      <c r="E259" s="15"/>
      <c r="F259" s="16"/>
    </row>
    <row r="260" spans="3:6" s="1" customFormat="1" x14ac:dyDescent="0.25">
      <c r="C260" s="13"/>
      <c r="D260" s="15"/>
      <c r="E260" s="15"/>
      <c r="F260" s="16"/>
    </row>
    <row r="261" spans="3:6" s="1" customFormat="1" x14ac:dyDescent="0.25">
      <c r="C261" s="13"/>
      <c r="D261" s="15"/>
      <c r="E261" s="15"/>
      <c r="F261" s="16"/>
    </row>
    <row r="262" spans="3:6" s="1" customFormat="1" x14ac:dyDescent="0.25">
      <c r="C262" s="13"/>
      <c r="D262" s="15"/>
      <c r="E262" s="15"/>
      <c r="F262" s="16"/>
    </row>
    <row r="263" spans="3:6" s="1" customFormat="1" x14ac:dyDescent="0.25">
      <c r="C263" s="13"/>
      <c r="D263" s="15"/>
      <c r="E263" s="15"/>
      <c r="F263" s="16"/>
    </row>
    <row r="264" spans="3:6" s="1" customFormat="1" x14ac:dyDescent="0.25">
      <c r="C264" s="13"/>
      <c r="D264" s="15"/>
      <c r="E264" s="15"/>
      <c r="F264" s="16"/>
    </row>
    <row r="265" spans="3:6" s="1" customFormat="1" x14ac:dyDescent="0.25">
      <c r="C265" s="13"/>
      <c r="D265" s="15"/>
      <c r="E265" s="15"/>
      <c r="F265" s="16"/>
    </row>
    <row r="266" spans="3:6" s="1" customFormat="1" x14ac:dyDescent="0.25">
      <c r="C266" s="13"/>
      <c r="D266" s="15"/>
      <c r="E266" s="15"/>
      <c r="F266" s="16"/>
    </row>
    <row r="267" spans="3:6" s="1" customFormat="1" x14ac:dyDescent="0.25">
      <c r="C267" s="13"/>
      <c r="D267" s="15"/>
      <c r="E267" s="15"/>
      <c r="F267" s="16"/>
    </row>
    <row r="268" spans="3:6" s="1" customFormat="1" x14ac:dyDescent="0.25">
      <c r="C268" s="13"/>
      <c r="D268" s="15"/>
      <c r="E268" s="15"/>
      <c r="F268" s="16"/>
    </row>
    <row r="269" spans="3:6" s="1" customFormat="1" x14ac:dyDescent="0.25">
      <c r="C269" s="13"/>
      <c r="D269" s="15"/>
      <c r="E269" s="15"/>
      <c r="F269" s="16"/>
    </row>
    <row r="270" spans="3:6" s="1" customFormat="1" x14ac:dyDescent="0.25">
      <c r="C270" s="13"/>
      <c r="D270" s="15"/>
      <c r="E270" s="15"/>
      <c r="F270" s="16"/>
    </row>
    <row r="271" spans="3:6" s="1" customFormat="1" x14ac:dyDescent="0.25">
      <c r="C271" s="13"/>
      <c r="D271" s="15"/>
      <c r="E271" s="15"/>
      <c r="F271" s="16"/>
    </row>
    <row r="272" spans="3:6" s="1" customFormat="1" x14ac:dyDescent="0.25">
      <c r="C272" s="13"/>
      <c r="D272" s="15"/>
      <c r="E272" s="15"/>
      <c r="F272" s="16"/>
    </row>
    <row r="273" spans="3:6" s="1" customFormat="1" x14ac:dyDescent="0.25">
      <c r="C273" s="13"/>
      <c r="D273" s="15"/>
      <c r="E273" s="15"/>
      <c r="F273" s="16"/>
    </row>
    <row r="274" spans="3:6" s="1" customFormat="1" x14ac:dyDescent="0.25">
      <c r="C274" s="13"/>
      <c r="D274" s="15"/>
      <c r="E274" s="15"/>
      <c r="F274" s="16"/>
    </row>
    <row r="275" spans="3:6" s="1" customFormat="1" x14ac:dyDescent="0.25">
      <c r="C275" s="13"/>
      <c r="D275" s="15"/>
      <c r="E275" s="15"/>
      <c r="F275" s="16"/>
    </row>
    <row r="276" spans="3:6" s="1" customFormat="1" x14ac:dyDescent="0.25">
      <c r="C276" s="13"/>
      <c r="D276" s="15"/>
      <c r="E276" s="15"/>
      <c r="F276" s="16"/>
    </row>
    <row r="277" spans="3:6" s="1" customFormat="1" x14ac:dyDescent="0.25">
      <c r="C277" s="13"/>
      <c r="D277" s="15"/>
      <c r="E277" s="15"/>
      <c r="F277" s="16"/>
    </row>
    <row r="278" spans="3:6" s="1" customFormat="1" x14ac:dyDescent="0.25">
      <c r="C278" s="13"/>
      <c r="D278" s="15"/>
      <c r="E278" s="15"/>
      <c r="F278" s="16"/>
    </row>
    <row r="279" spans="3:6" s="1" customFormat="1" x14ac:dyDescent="0.25">
      <c r="C279" s="13"/>
      <c r="D279" s="15"/>
      <c r="E279" s="15"/>
      <c r="F279" s="16"/>
    </row>
    <row r="280" spans="3:6" s="1" customFormat="1" x14ac:dyDescent="0.25">
      <c r="C280" s="13"/>
      <c r="D280" s="15"/>
      <c r="E280" s="15"/>
      <c r="F280" s="16"/>
    </row>
    <row r="281" spans="3:6" s="1" customFormat="1" x14ac:dyDescent="0.25">
      <c r="C281" s="13"/>
      <c r="D281" s="15"/>
      <c r="E281" s="15"/>
      <c r="F281" s="16"/>
    </row>
    <row r="282" spans="3:6" s="1" customFormat="1" x14ac:dyDescent="0.25">
      <c r="C282" s="13"/>
      <c r="D282" s="15"/>
      <c r="E282" s="15"/>
      <c r="F282" s="16"/>
    </row>
    <row r="283" spans="3:6" s="1" customFormat="1" x14ac:dyDescent="0.25">
      <c r="C283" s="13"/>
      <c r="D283" s="15"/>
      <c r="E283" s="15"/>
      <c r="F283" s="16"/>
    </row>
    <row r="284" spans="3:6" s="1" customFormat="1" x14ac:dyDescent="0.25">
      <c r="C284" s="13"/>
      <c r="D284" s="15"/>
      <c r="E284" s="15"/>
      <c r="F284" s="16"/>
    </row>
    <row r="285" spans="3:6" s="1" customFormat="1" x14ac:dyDescent="0.25">
      <c r="C285" s="13"/>
      <c r="D285" s="15"/>
      <c r="E285" s="15"/>
      <c r="F285" s="16"/>
    </row>
    <row r="286" spans="3:6" s="1" customFormat="1" x14ac:dyDescent="0.25">
      <c r="C286" s="13"/>
      <c r="D286" s="15"/>
      <c r="E286" s="15"/>
      <c r="F286" s="16"/>
    </row>
    <row r="287" spans="3:6" s="1" customFormat="1" x14ac:dyDescent="0.25">
      <c r="C287" s="13"/>
      <c r="D287" s="15"/>
      <c r="E287" s="15"/>
      <c r="F287" s="16"/>
    </row>
    <row r="288" spans="3:6" s="1" customFormat="1" x14ac:dyDescent="0.25">
      <c r="C288" s="13"/>
      <c r="D288" s="15"/>
      <c r="E288" s="15"/>
      <c r="F288" s="16"/>
    </row>
    <row r="289" spans="3:6" s="1" customFormat="1" x14ac:dyDescent="0.25">
      <c r="C289" s="13"/>
      <c r="D289" s="15"/>
      <c r="E289" s="15"/>
      <c r="F289" s="16"/>
    </row>
    <row r="290" spans="3:6" s="1" customFormat="1" x14ac:dyDescent="0.25">
      <c r="C290" s="13"/>
      <c r="D290" s="15"/>
      <c r="E290" s="15"/>
      <c r="F290" s="16"/>
    </row>
    <row r="291" spans="3:6" s="1" customFormat="1" x14ac:dyDescent="0.25">
      <c r="C291" s="13"/>
      <c r="D291" s="15"/>
      <c r="E291" s="15"/>
      <c r="F291" s="16"/>
    </row>
    <row r="292" spans="3:6" s="1" customFormat="1" x14ac:dyDescent="0.25">
      <c r="C292" s="13"/>
      <c r="D292" s="15"/>
      <c r="E292" s="15"/>
      <c r="F292" s="16"/>
    </row>
    <row r="293" spans="3:6" s="1" customFormat="1" x14ac:dyDescent="0.25">
      <c r="C293" s="13"/>
      <c r="D293" s="15"/>
      <c r="E293" s="15"/>
      <c r="F293" s="16"/>
    </row>
    <row r="294" spans="3:6" s="1" customFormat="1" x14ac:dyDescent="0.25">
      <c r="C294" s="13"/>
      <c r="D294" s="15"/>
      <c r="E294" s="15"/>
      <c r="F294" s="16"/>
    </row>
    <row r="295" spans="3:6" s="1" customFormat="1" x14ac:dyDescent="0.25">
      <c r="C295" s="13"/>
      <c r="D295" s="15"/>
      <c r="E295" s="15"/>
      <c r="F295" s="16"/>
    </row>
    <row r="296" spans="3:6" s="1" customFormat="1" x14ac:dyDescent="0.25">
      <c r="C296" s="13"/>
      <c r="D296" s="15"/>
      <c r="E296" s="15"/>
      <c r="F296" s="16"/>
    </row>
    <row r="297" spans="3:6" s="1" customFormat="1" x14ac:dyDescent="0.25">
      <c r="C297" s="13"/>
      <c r="D297" s="15"/>
      <c r="E297" s="15"/>
      <c r="F297" s="16"/>
    </row>
    <row r="298" spans="3:6" s="1" customFormat="1" x14ac:dyDescent="0.25">
      <c r="C298" s="13"/>
      <c r="D298" s="15"/>
      <c r="E298" s="15"/>
      <c r="F298" s="16"/>
    </row>
    <row r="299" spans="3:6" s="1" customFormat="1" x14ac:dyDescent="0.25">
      <c r="C299" s="13"/>
      <c r="D299" s="15"/>
      <c r="E299" s="15"/>
      <c r="F299" s="16"/>
    </row>
    <row r="300" spans="3:6" s="1" customFormat="1" x14ac:dyDescent="0.25">
      <c r="C300" s="13"/>
      <c r="D300" s="15"/>
      <c r="E300" s="15"/>
      <c r="F300" s="16"/>
    </row>
    <row r="301" spans="3:6" s="1" customFormat="1" x14ac:dyDescent="0.25">
      <c r="C301" s="13"/>
      <c r="D301" s="15"/>
      <c r="E301" s="15"/>
      <c r="F301" s="16"/>
    </row>
    <row r="302" spans="3:6" s="1" customFormat="1" x14ac:dyDescent="0.25">
      <c r="C302" s="13"/>
      <c r="D302" s="15"/>
      <c r="E302" s="15"/>
      <c r="F302" s="16"/>
    </row>
    <row r="303" spans="3:6" s="1" customFormat="1" x14ac:dyDescent="0.25">
      <c r="C303" s="13"/>
      <c r="D303" s="15"/>
      <c r="E303" s="15"/>
      <c r="F303" s="16"/>
    </row>
    <row r="304" spans="3:6" s="1" customFormat="1" x14ac:dyDescent="0.25">
      <c r="C304" s="13"/>
      <c r="D304" s="15"/>
      <c r="E304" s="15"/>
      <c r="F304" s="16"/>
    </row>
    <row r="305" spans="3:6" s="1" customFormat="1" x14ac:dyDescent="0.25">
      <c r="C305" s="13"/>
      <c r="D305" s="15"/>
      <c r="E305" s="15"/>
      <c r="F305" s="16"/>
    </row>
    <row r="306" spans="3:6" s="1" customFormat="1" x14ac:dyDescent="0.25">
      <c r="C306" s="13"/>
      <c r="D306" s="15"/>
      <c r="E306" s="15"/>
      <c r="F306" s="16"/>
    </row>
    <row r="307" spans="3:6" s="1" customFormat="1" x14ac:dyDescent="0.25">
      <c r="C307" s="13"/>
      <c r="D307" s="15"/>
      <c r="E307" s="15"/>
      <c r="F307" s="16"/>
    </row>
    <row r="308" spans="3:6" s="1" customFormat="1" x14ac:dyDescent="0.25">
      <c r="C308" s="13"/>
      <c r="D308" s="15"/>
      <c r="E308" s="15"/>
      <c r="F308" s="16"/>
    </row>
    <row r="309" spans="3:6" s="1" customFormat="1" x14ac:dyDescent="0.25">
      <c r="C309" s="13"/>
      <c r="D309" s="15"/>
      <c r="E309" s="15"/>
      <c r="F309" s="16"/>
    </row>
    <row r="310" spans="3:6" s="1" customFormat="1" x14ac:dyDescent="0.25">
      <c r="C310" s="13"/>
      <c r="D310" s="15"/>
      <c r="E310" s="15"/>
      <c r="F310" s="16"/>
    </row>
    <row r="311" spans="3:6" s="1" customFormat="1" x14ac:dyDescent="0.25">
      <c r="C311" s="13"/>
      <c r="D311" s="15"/>
      <c r="E311" s="15"/>
      <c r="F311" s="16"/>
    </row>
    <row r="312" spans="3:6" s="1" customFormat="1" x14ac:dyDescent="0.25">
      <c r="C312" s="13"/>
      <c r="D312" s="15"/>
      <c r="E312" s="15"/>
      <c r="F312" s="16"/>
    </row>
    <row r="313" spans="3:6" s="1" customFormat="1" x14ac:dyDescent="0.25">
      <c r="C313" s="13"/>
      <c r="D313" s="15"/>
      <c r="E313" s="15"/>
      <c r="F313" s="16"/>
    </row>
    <row r="314" spans="3:6" s="1" customFormat="1" x14ac:dyDescent="0.25">
      <c r="C314" s="13"/>
      <c r="D314" s="15"/>
      <c r="E314" s="15"/>
      <c r="F314" s="16"/>
    </row>
    <row r="315" spans="3:6" s="1" customFormat="1" x14ac:dyDescent="0.25">
      <c r="C315" s="13"/>
      <c r="D315" s="15"/>
      <c r="E315" s="15"/>
      <c r="F315" s="16"/>
    </row>
    <row r="316" spans="3:6" s="1" customFormat="1" x14ac:dyDescent="0.25">
      <c r="C316" s="13"/>
      <c r="D316" s="15"/>
      <c r="E316" s="15"/>
      <c r="F316" s="16"/>
    </row>
    <row r="317" spans="3:6" s="1" customFormat="1" x14ac:dyDescent="0.25">
      <c r="C317" s="13"/>
      <c r="D317" s="15"/>
      <c r="E317" s="15"/>
      <c r="F317" s="16"/>
    </row>
    <row r="318" spans="3:6" s="1" customFormat="1" x14ac:dyDescent="0.25">
      <c r="C318" s="13"/>
      <c r="D318" s="15"/>
      <c r="E318" s="15"/>
      <c r="F318" s="16"/>
    </row>
    <row r="319" spans="3:6" s="1" customFormat="1" x14ac:dyDescent="0.25">
      <c r="C319" s="13"/>
      <c r="D319" s="15"/>
      <c r="E319" s="15"/>
      <c r="F319" s="16"/>
    </row>
    <row r="320" spans="3:6" s="1" customFormat="1" x14ac:dyDescent="0.25">
      <c r="C320" s="13"/>
      <c r="D320" s="15"/>
      <c r="E320" s="15"/>
      <c r="F320" s="16"/>
    </row>
    <row r="321" spans="3:6" s="1" customFormat="1" x14ac:dyDescent="0.25">
      <c r="C321" s="13"/>
      <c r="D321" s="15"/>
      <c r="E321" s="15"/>
      <c r="F321" s="16"/>
    </row>
    <row r="322" spans="3:6" s="1" customFormat="1" x14ac:dyDescent="0.25">
      <c r="C322" s="13"/>
      <c r="D322" s="15"/>
      <c r="E322" s="15"/>
      <c r="F322" s="16"/>
    </row>
    <row r="323" spans="3:6" s="1" customFormat="1" x14ac:dyDescent="0.25">
      <c r="C323" s="13"/>
      <c r="D323" s="15"/>
      <c r="E323" s="15"/>
      <c r="F323" s="16"/>
    </row>
    <row r="324" spans="3:6" s="1" customFormat="1" x14ac:dyDescent="0.25">
      <c r="C324" s="13"/>
      <c r="D324" s="15"/>
      <c r="E324" s="15"/>
      <c r="F324" s="16"/>
    </row>
    <row r="325" spans="3:6" s="1" customFormat="1" x14ac:dyDescent="0.25">
      <c r="C325" s="13"/>
      <c r="D325" s="15"/>
      <c r="E325" s="15"/>
      <c r="F325" s="16"/>
    </row>
    <row r="326" spans="3:6" s="1" customFormat="1" x14ac:dyDescent="0.25">
      <c r="C326" s="13"/>
      <c r="D326" s="15"/>
      <c r="E326" s="15"/>
      <c r="F326" s="16"/>
    </row>
    <row r="327" spans="3:6" s="1" customFormat="1" x14ac:dyDescent="0.25">
      <c r="C327" s="13"/>
      <c r="D327" s="15"/>
      <c r="E327" s="15"/>
      <c r="F327" s="16"/>
    </row>
    <row r="328" spans="3:6" s="1" customFormat="1" x14ac:dyDescent="0.25">
      <c r="C328" s="13"/>
      <c r="D328" s="15"/>
      <c r="E328" s="15"/>
      <c r="F328" s="16"/>
    </row>
    <row r="329" spans="3:6" s="1" customFormat="1" x14ac:dyDescent="0.25">
      <c r="C329" s="13"/>
      <c r="D329" s="15"/>
      <c r="E329" s="15"/>
      <c r="F329" s="16"/>
    </row>
    <row r="330" spans="3:6" s="1" customFormat="1" x14ac:dyDescent="0.25">
      <c r="C330" s="13"/>
      <c r="D330" s="15"/>
      <c r="E330" s="15"/>
      <c r="F330" s="16"/>
    </row>
    <row r="331" spans="3:6" s="1" customFormat="1" x14ac:dyDescent="0.25">
      <c r="C331" s="13"/>
      <c r="D331" s="15"/>
      <c r="E331" s="15"/>
      <c r="F331" s="16"/>
    </row>
    <row r="332" spans="3:6" s="1" customFormat="1" x14ac:dyDescent="0.25">
      <c r="C332" s="13"/>
      <c r="D332" s="15"/>
      <c r="E332" s="15"/>
      <c r="F332" s="16"/>
    </row>
    <row r="333" spans="3:6" s="1" customFormat="1" x14ac:dyDescent="0.25">
      <c r="C333" s="13"/>
      <c r="D333" s="15"/>
      <c r="E333" s="15"/>
      <c r="F333" s="16"/>
    </row>
    <row r="334" spans="3:6" s="1" customFormat="1" x14ac:dyDescent="0.25">
      <c r="C334" s="13"/>
      <c r="D334" s="15"/>
      <c r="E334" s="15"/>
      <c r="F334" s="16"/>
    </row>
    <row r="335" spans="3:6" s="1" customFormat="1" x14ac:dyDescent="0.25">
      <c r="C335" s="13"/>
      <c r="D335" s="15"/>
      <c r="E335" s="15"/>
      <c r="F335" s="16"/>
    </row>
    <row r="336" spans="3:6" s="1" customFormat="1" x14ac:dyDescent="0.25">
      <c r="C336" s="13"/>
      <c r="D336" s="15"/>
      <c r="E336" s="15"/>
      <c r="F336" s="16"/>
    </row>
    <row r="337" spans="3:6" s="1" customFormat="1" x14ac:dyDescent="0.25">
      <c r="C337" s="13"/>
      <c r="D337" s="15"/>
      <c r="E337" s="15"/>
      <c r="F337" s="16"/>
    </row>
    <row r="338" spans="3:6" s="1" customFormat="1" x14ac:dyDescent="0.25">
      <c r="C338" s="13"/>
      <c r="D338" s="15"/>
      <c r="E338" s="15"/>
      <c r="F338" s="16"/>
    </row>
    <row r="339" spans="3:6" s="1" customFormat="1" x14ac:dyDescent="0.25">
      <c r="C339" s="13"/>
      <c r="D339" s="15"/>
      <c r="E339" s="15"/>
      <c r="F339" s="16"/>
    </row>
    <row r="340" spans="3:6" s="1" customFormat="1" x14ac:dyDescent="0.25">
      <c r="C340" s="13"/>
      <c r="D340" s="15"/>
      <c r="E340" s="15"/>
      <c r="F340" s="16"/>
    </row>
    <row r="341" spans="3:6" s="1" customFormat="1" x14ac:dyDescent="0.25">
      <c r="C341" s="13"/>
      <c r="D341" s="15"/>
      <c r="E341" s="15"/>
      <c r="F341" s="16"/>
    </row>
    <row r="342" spans="3:6" s="1" customFormat="1" x14ac:dyDescent="0.25">
      <c r="C342" s="13"/>
      <c r="D342" s="15"/>
      <c r="E342" s="15"/>
      <c r="F342" s="16"/>
    </row>
    <row r="343" spans="3:6" s="1" customFormat="1" x14ac:dyDescent="0.25">
      <c r="C343" s="13"/>
      <c r="D343" s="15"/>
      <c r="E343" s="15"/>
      <c r="F343" s="16"/>
    </row>
    <row r="344" spans="3:6" s="1" customFormat="1" x14ac:dyDescent="0.25">
      <c r="C344" s="13"/>
      <c r="D344" s="15"/>
      <c r="E344" s="15"/>
      <c r="F344" s="16"/>
    </row>
    <row r="345" spans="3:6" s="1" customFormat="1" x14ac:dyDescent="0.25">
      <c r="C345" s="13"/>
      <c r="D345" s="15"/>
      <c r="E345" s="15"/>
      <c r="F345" s="16"/>
    </row>
    <row r="346" spans="3:6" s="1" customFormat="1" x14ac:dyDescent="0.25">
      <c r="C346" s="13"/>
      <c r="D346" s="15"/>
      <c r="E346" s="15"/>
      <c r="F346" s="16"/>
    </row>
    <row r="347" spans="3:6" s="1" customFormat="1" x14ac:dyDescent="0.25">
      <c r="C347" s="13"/>
      <c r="D347" s="15"/>
      <c r="E347" s="15"/>
      <c r="F347" s="16"/>
    </row>
    <row r="348" spans="3:6" s="1" customFormat="1" x14ac:dyDescent="0.25">
      <c r="C348" s="13"/>
      <c r="D348" s="15"/>
      <c r="E348" s="15"/>
      <c r="F348" s="16"/>
    </row>
    <row r="349" spans="3:6" s="1" customFormat="1" x14ac:dyDescent="0.25">
      <c r="C349" s="13"/>
      <c r="D349" s="15"/>
      <c r="E349" s="15"/>
      <c r="F349" s="16"/>
    </row>
    <row r="350" spans="3:6" s="1" customFormat="1" x14ac:dyDescent="0.25">
      <c r="C350" s="13"/>
      <c r="D350" s="15"/>
      <c r="E350" s="15"/>
      <c r="F350" s="16"/>
    </row>
    <row r="351" spans="3:6" s="1" customFormat="1" x14ac:dyDescent="0.25">
      <c r="C351" s="13"/>
      <c r="D351" s="15"/>
      <c r="E351" s="15"/>
      <c r="F351" s="16"/>
    </row>
    <row r="352" spans="3:6" s="1" customFormat="1" x14ac:dyDescent="0.25">
      <c r="C352" s="13"/>
      <c r="D352" s="15"/>
      <c r="E352" s="15"/>
      <c r="F352" s="16"/>
    </row>
    <row r="353" spans="3:6" s="1" customFormat="1" x14ac:dyDescent="0.25">
      <c r="C353" s="13"/>
      <c r="D353" s="15"/>
      <c r="E353" s="15"/>
      <c r="F353" s="16"/>
    </row>
    <row r="354" spans="3:6" s="1" customFormat="1" x14ac:dyDescent="0.25">
      <c r="C354" s="13"/>
      <c r="D354" s="15"/>
      <c r="E354" s="15"/>
      <c r="F354" s="16"/>
    </row>
    <row r="355" spans="3:6" s="1" customFormat="1" x14ac:dyDescent="0.25">
      <c r="C355" s="13"/>
      <c r="D355" s="15"/>
      <c r="E355" s="15"/>
      <c r="F355" s="16"/>
    </row>
    <row r="356" spans="3:6" s="1" customFormat="1" x14ac:dyDescent="0.25">
      <c r="C356" s="13"/>
      <c r="D356" s="15"/>
      <c r="E356" s="15"/>
      <c r="F356" s="16"/>
    </row>
    <row r="357" spans="3:6" s="1" customFormat="1" x14ac:dyDescent="0.25">
      <c r="C357" s="13"/>
      <c r="D357" s="15"/>
      <c r="E357" s="15"/>
      <c r="F357" s="16"/>
    </row>
    <row r="358" spans="3:6" s="1" customFormat="1" x14ac:dyDescent="0.25">
      <c r="C358" s="13"/>
      <c r="D358" s="15"/>
      <c r="E358" s="15"/>
      <c r="F358" s="16"/>
    </row>
    <row r="359" spans="3:6" s="1" customFormat="1" x14ac:dyDescent="0.25">
      <c r="C359" s="13"/>
      <c r="D359" s="15"/>
      <c r="E359" s="15"/>
      <c r="F359" s="16"/>
    </row>
    <row r="360" spans="3:6" s="1" customFormat="1" x14ac:dyDescent="0.25">
      <c r="C360" s="13"/>
      <c r="D360" s="15"/>
      <c r="E360" s="15"/>
      <c r="F360" s="16"/>
    </row>
    <row r="361" spans="3:6" s="1" customFormat="1" x14ac:dyDescent="0.25">
      <c r="C361" s="13"/>
      <c r="D361" s="15"/>
      <c r="E361" s="15"/>
      <c r="F361" s="16"/>
    </row>
    <row r="362" spans="3:6" s="1" customFormat="1" x14ac:dyDescent="0.25">
      <c r="C362" s="13"/>
      <c r="D362" s="15"/>
      <c r="E362" s="15"/>
      <c r="F362" s="16"/>
    </row>
    <row r="363" spans="3:6" s="1" customFormat="1" x14ac:dyDescent="0.25">
      <c r="C363" s="13"/>
      <c r="D363" s="15"/>
      <c r="E363" s="15"/>
      <c r="F363" s="16"/>
    </row>
    <row r="364" spans="3:6" s="1" customFormat="1" x14ac:dyDescent="0.25">
      <c r="C364" s="13"/>
      <c r="D364" s="15"/>
      <c r="E364" s="15"/>
      <c r="F364" s="16"/>
    </row>
    <row r="365" spans="3:6" s="1" customFormat="1" x14ac:dyDescent="0.25">
      <c r="C365" s="13"/>
      <c r="D365" s="15"/>
      <c r="E365" s="15"/>
      <c r="F365" s="16"/>
    </row>
    <row r="366" spans="3:6" s="1" customFormat="1" x14ac:dyDescent="0.25">
      <c r="C366" s="13"/>
      <c r="D366" s="15"/>
      <c r="E366" s="15"/>
      <c r="F366" s="16"/>
    </row>
    <row r="367" spans="3:6" s="1" customFormat="1" x14ac:dyDescent="0.25">
      <c r="C367" s="13"/>
      <c r="D367" s="15"/>
      <c r="E367" s="15"/>
      <c r="F367" s="16"/>
    </row>
    <row r="368" spans="3:6" s="1" customFormat="1" x14ac:dyDescent="0.25">
      <c r="C368" s="13"/>
      <c r="D368" s="15"/>
      <c r="E368" s="15"/>
      <c r="F368" s="16"/>
    </row>
    <row r="369" spans="2:6" s="1" customFormat="1" x14ac:dyDescent="0.25">
      <c r="C369" s="13"/>
      <c r="D369" s="15"/>
      <c r="E369" s="15"/>
      <c r="F369" s="16"/>
    </row>
    <row r="370" spans="2:6" s="1" customFormat="1" x14ac:dyDescent="0.25">
      <c r="C370" s="13"/>
      <c r="D370" s="15"/>
      <c r="E370" s="15"/>
      <c r="F370" s="16"/>
    </row>
    <row r="371" spans="2:6" s="1" customFormat="1" x14ac:dyDescent="0.25">
      <c r="C371" s="13"/>
      <c r="D371" s="15"/>
      <c r="E371" s="15"/>
      <c r="F371" s="16"/>
    </row>
    <row r="372" spans="2:6" s="1" customFormat="1" x14ac:dyDescent="0.25">
      <c r="C372" s="13"/>
      <c r="D372" s="15"/>
      <c r="E372" s="15"/>
      <c r="F372" s="16"/>
    </row>
    <row r="373" spans="2:6" s="1" customFormat="1" x14ac:dyDescent="0.25">
      <c r="C373" s="13"/>
      <c r="D373" s="15"/>
      <c r="E373" s="15"/>
      <c r="F373" s="16"/>
    </row>
    <row r="374" spans="2:6" s="1" customFormat="1" x14ac:dyDescent="0.25">
      <c r="C374" s="13"/>
      <c r="D374" s="15"/>
      <c r="E374" s="15"/>
      <c r="F374" s="16"/>
    </row>
    <row r="375" spans="2:6" s="1" customFormat="1" x14ac:dyDescent="0.25">
      <c r="C375" s="13"/>
      <c r="D375" s="15"/>
      <c r="E375" s="15"/>
      <c r="F375" s="16"/>
    </row>
    <row r="376" spans="2:6" s="1" customFormat="1" x14ac:dyDescent="0.25">
      <c r="C376" s="13"/>
      <c r="D376" s="15"/>
      <c r="E376" s="15"/>
      <c r="F376" s="16"/>
    </row>
    <row r="377" spans="2:6" s="1" customFormat="1" x14ac:dyDescent="0.25">
      <c r="C377" s="13"/>
      <c r="D377" s="15"/>
      <c r="E377" s="15"/>
      <c r="F377" s="16"/>
    </row>
    <row r="378" spans="2:6" s="1" customFormat="1" x14ac:dyDescent="0.25">
      <c r="C378" s="13"/>
      <c r="D378" s="15"/>
      <c r="E378" s="15"/>
      <c r="F378" s="16"/>
    </row>
    <row r="379" spans="2:6" s="1" customFormat="1" x14ac:dyDescent="0.25">
      <c r="C379" s="13"/>
      <c r="D379" s="15"/>
      <c r="E379" s="15"/>
      <c r="F379" s="16"/>
    </row>
    <row r="380" spans="2:6" s="1" customFormat="1" x14ac:dyDescent="0.25">
      <c r="C380" s="13"/>
      <c r="D380" s="15"/>
      <c r="E380" s="15"/>
      <c r="F380" s="16"/>
    </row>
    <row r="381" spans="2:6" x14ac:dyDescent="0.25">
      <c r="B381" s="1"/>
    </row>
  </sheetData>
  <mergeCells count="40">
    <mergeCell ref="C29:G29"/>
    <mergeCell ref="C71:H71"/>
    <mergeCell ref="B2:F2"/>
    <mergeCell ref="C3:D3"/>
    <mergeCell ref="C21:H21"/>
    <mergeCell ref="C24:H24"/>
    <mergeCell ref="C27:H27"/>
    <mergeCell ref="C8:H9"/>
    <mergeCell ref="C7:H7"/>
    <mergeCell ref="C13:H13"/>
    <mergeCell ref="C14:H14"/>
    <mergeCell ref="C19:H19"/>
    <mergeCell ref="C10:C11"/>
    <mergeCell ref="D10:D12"/>
    <mergeCell ref="C30:G30"/>
    <mergeCell ref="G32:G33"/>
    <mergeCell ref="C56:G56"/>
    <mergeCell ref="C57:G57"/>
    <mergeCell ref="C58:G58"/>
    <mergeCell ref="C31:G31"/>
    <mergeCell ref="C35:H35"/>
    <mergeCell ref="C36:H36"/>
    <mergeCell ref="D32:D34"/>
    <mergeCell ref="E32:E34"/>
    <mergeCell ref="C59:G59"/>
    <mergeCell ref="C69:E70"/>
    <mergeCell ref="F69:H70"/>
    <mergeCell ref="C67:E68"/>
    <mergeCell ref="C32:C33"/>
    <mergeCell ref="C52:G52"/>
    <mergeCell ref="C53:G53"/>
    <mergeCell ref="C60:G60"/>
    <mergeCell ref="C38:H38"/>
    <mergeCell ref="C43:H43"/>
    <mergeCell ref="C49:G49"/>
    <mergeCell ref="C50:G50"/>
    <mergeCell ref="C51:G51"/>
    <mergeCell ref="F67:H68"/>
    <mergeCell ref="C54:G54"/>
    <mergeCell ref="C55:G55"/>
  </mergeCells>
  <printOptions horizontalCentered="1"/>
  <pageMargins left="0" right="0.11811023622047245" top="0.39370078740157483" bottom="0.39370078740157483" header="0" footer="0"/>
  <pageSetup scale="76"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0B96A-243F-4C9E-ADE8-482C8A6A59ED}">
  <sheetPr>
    <tabColor theme="8"/>
  </sheetPr>
  <dimension ref="A1:GP40"/>
  <sheetViews>
    <sheetView showGridLines="0" view="pageBreakPreview" topLeftCell="A15" zoomScale="80" zoomScaleNormal="93" zoomScaleSheetLayoutView="80" workbookViewId="0">
      <selection activeCell="C9" sqref="C9:G9"/>
    </sheetView>
  </sheetViews>
  <sheetFormatPr baseColWidth="10" defaultColWidth="11.375" defaultRowHeight="13.8" x14ac:dyDescent="0.25"/>
  <cols>
    <col min="1" max="1" width="5.625" customWidth="1"/>
    <col min="2" max="2" width="7.75" customWidth="1"/>
    <col min="3" max="3" width="20.625" customWidth="1"/>
    <col min="4" max="4" width="15.25" customWidth="1"/>
    <col min="5" max="5" width="16.875" customWidth="1"/>
    <col min="6" max="6" width="38.875" customWidth="1"/>
    <col min="7" max="7" width="29.875" customWidth="1"/>
    <col min="8" max="8" width="5.125" customWidth="1"/>
    <col min="9" max="9" width="5.625" customWidth="1"/>
  </cols>
  <sheetData>
    <row r="1" spans="1:198" s="2" customFormat="1" ht="15.6" x14ac:dyDescent="0.25">
      <c r="D1" s="13"/>
      <c r="E1" s="15"/>
      <c r="F1" s="15"/>
      <c r="G1" s="16"/>
      <c r="H1" s="1"/>
      <c r="I1" s="1"/>
      <c r="J1" s="17"/>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row>
    <row r="2" spans="1:198" s="2" customFormat="1" ht="29.4" customHeight="1" x14ac:dyDescent="0.25">
      <c r="A2" s="128"/>
      <c r="B2" s="255" t="s">
        <v>46</v>
      </c>
      <c r="C2" s="256"/>
      <c r="D2" s="256"/>
      <c r="E2" s="257"/>
      <c r="H2" s="1"/>
      <c r="I2" s="1"/>
      <c r="J2" s="17"/>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row>
    <row r="3" spans="1:198" s="2" customFormat="1" ht="24" customHeight="1" x14ac:dyDescent="0.25">
      <c r="A3" s="128"/>
      <c r="B3" s="132" t="s">
        <v>1</v>
      </c>
      <c r="C3" s="130" t="s">
        <v>2</v>
      </c>
      <c r="D3" s="131" t="s">
        <v>47</v>
      </c>
      <c r="E3" s="129">
        <v>3</v>
      </c>
      <c r="F3" s="126"/>
      <c r="G3" s="127"/>
      <c r="H3" s="1"/>
      <c r="I3" s="1"/>
      <c r="J3" s="17"/>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row>
    <row r="4" spans="1:198" s="2" customFormat="1" ht="15.6" x14ac:dyDescent="0.25">
      <c r="E4" s="15"/>
      <c r="F4" s="15"/>
      <c r="G4" s="16"/>
      <c r="H4" s="1"/>
      <c r="I4" s="1"/>
      <c r="J4" s="17"/>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row>
    <row r="5" spans="1:198" ht="14.4" thickBot="1" x14ac:dyDescent="0.3"/>
    <row r="6" spans="1:198" ht="18.75" customHeight="1" x14ac:dyDescent="0.25">
      <c r="B6" s="106"/>
      <c r="C6" s="238"/>
      <c r="D6" s="238"/>
      <c r="E6" s="238"/>
      <c r="F6" s="238"/>
      <c r="G6" s="238"/>
      <c r="H6" s="101"/>
    </row>
    <row r="7" spans="1:198" ht="18.75" customHeight="1" thickBot="1" x14ac:dyDescent="0.3">
      <c r="B7" s="42"/>
      <c r="C7" s="47"/>
      <c r="D7" s="47"/>
      <c r="E7" s="47"/>
      <c r="F7" s="47"/>
      <c r="G7" s="48"/>
      <c r="H7" s="102"/>
    </row>
    <row r="8" spans="1:198" ht="14.4" thickBot="1" x14ac:dyDescent="0.3">
      <c r="B8" s="107"/>
      <c r="C8" s="233" t="s">
        <v>48</v>
      </c>
      <c r="D8" s="234"/>
      <c r="E8" s="234"/>
      <c r="F8" s="234"/>
      <c r="G8" s="235"/>
      <c r="H8" s="102"/>
    </row>
    <row r="9" spans="1:198" ht="53.4" customHeight="1" x14ac:dyDescent="0.25">
      <c r="B9" s="107"/>
      <c r="C9" s="236" t="s">
        <v>49</v>
      </c>
      <c r="D9" s="236"/>
      <c r="E9" s="236"/>
      <c r="F9" s="236"/>
      <c r="G9" s="237"/>
      <c r="H9" s="102"/>
    </row>
    <row r="10" spans="1:198" ht="17.25" customHeight="1" thickBot="1" x14ac:dyDescent="0.3">
      <c r="B10" s="107"/>
      <c r="C10" s="231" t="s">
        <v>50</v>
      </c>
      <c r="D10" s="231"/>
      <c r="E10" s="231"/>
      <c r="F10" s="231"/>
      <c r="G10" s="232"/>
      <c r="H10" s="102"/>
    </row>
    <row r="11" spans="1:198" ht="16.5" customHeight="1" x14ac:dyDescent="0.25">
      <c r="B11" s="107"/>
      <c r="C11" s="133" t="s">
        <v>51</v>
      </c>
      <c r="D11" s="241" t="s">
        <v>52</v>
      </c>
      <c r="E11" s="242"/>
      <c r="F11" s="251" t="s">
        <v>53</v>
      </c>
      <c r="G11" s="252"/>
      <c r="H11" s="102"/>
    </row>
    <row r="12" spans="1:198" x14ac:dyDescent="0.25">
      <c r="B12" s="107"/>
      <c r="C12" s="49"/>
      <c r="D12" s="253"/>
      <c r="E12" s="254"/>
      <c r="F12" s="245"/>
      <c r="G12" s="246"/>
      <c r="H12" s="102"/>
    </row>
    <row r="13" spans="1:198" x14ac:dyDescent="0.25">
      <c r="B13" s="107"/>
      <c r="C13" s="134">
        <v>1</v>
      </c>
      <c r="D13" s="239" t="s">
        <v>54</v>
      </c>
      <c r="E13" s="240"/>
      <c r="F13" s="247"/>
      <c r="G13" s="248"/>
      <c r="H13" s="102"/>
    </row>
    <row r="14" spans="1:198" x14ac:dyDescent="0.25">
      <c r="B14" s="107"/>
      <c r="C14" s="134">
        <v>2</v>
      </c>
      <c r="D14" s="239" t="s">
        <v>55</v>
      </c>
      <c r="E14" s="240"/>
      <c r="F14" s="247"/>
      <c r="G14" s="248"/>
      <c r="H14" s="102"/>
    </row>
    <row r="15" spans="1:198" ht="16.5" customHeight="1" x14ac:dyDescent="0.25">
      <c r="B15" s="107"/>
      <c r="C15" s="135">
        <v>3</v>
      </c>
      <c r="D15" s="239" t="s">
        <v>56</v>
      </c>
      <c r="E15" s="240"/>
      <c r="F15" s="247">
        <f>SUM(F13:G14)</f>
        <v>0</v>
      </c>
      <c r="G15" s="248"/>
      <c r="H15" s="102"/>
    </row>
    <row r="16" spans="1:198" ht="14.4" thickBot="1" x14ac:dyDescent="0.3">
      <c r="B16" s="107"/>
      <c r="C16" s="34"/>
      <c r="D16" s="243"/>
      <c r="E16" s="244"/>
      <c r="F16" s="249"/>
      <c r="G16" s="250"/>
      <c r="H16" s="102"/>
    </row>
    <row r="17" spans="2:8" ht="33.75" customHeight="1" thickBot="1" x14ac:dyDescent="0.3">
      <c r="B17" s="107"/>
      <c r="C17" s="231" t="s">
        <v>57</v>
      </c>
      <c r="D17" s="231"/>
      <c r="E17" s="231"/>
      <c r="F17" s="231"/>
      <c r="G17" s="232"/>
      <c r="H17" s="102"/>
    </row>
    <row r="18" spans="2:8" ht="39.6" x14ac:dyDescent="0.25">
      <c r="B18" s="107"/>
      <c r="C18" s="32" t="s">
        <v>51</v>
      </c>
      <c r="D18" s="21" t="s">
        <v>58</v>
      </c>
      <c r="E18" s="21" t="s">
        <v>27</v>
      </c>
      <c r="F18" s="23" t="s">
        <v>59</v>
      </c>
      <c r="G18" s="26" t="s">
        <v>60</v>
      </c>
      <c r="H18" s="102"/>
    </row>
    <row r="19" spans="2:8" x14ac:dyDescent="0.25">
      <c r="B19" s="107"/>
      <c r="C19" s="97"/>
      <c r="D19" s="98"/>
      <c r="E19" s="98"/>
      <c r="F19" s="99"/>
      <c r="G19" s="100"/>
      <c r="H19" s="102"/>
    </row>
    <row r="20" spans="2:8" ht="14.4" x14ac:dyDescent="0.3">
      <c r="B20" s="107"/>
      <c r="C20" s="33"/>
      <c r="D20" s="24"/>
      <c r="E20" s="22"/>
      <c r="F20" s="25"/>
      <c r="G20" s="27"/>
      <c r="H20" s="102"/>
    </row>
    <row r="21" spans="2:8" ht="14.4" x14ac:dyDescent="0.3">
      <c r="B21" s="107"/>
      <c r="C21" s="33"/>
      <c r="D21" s="24"/>
      <c r="E21" s="22"/>
      <c r="F21" s="25"/>
      <c r="G21" s="27"/>
      <c r="H21" s="102"/>
    </row>
    <row r="22" spans="2:8" ht="14.4" x14ac:dyDescent="0.3">
      <c r="B22" s="107"/>
      <c r="C22" s="33"/>
      <c r="D22" s="24"/>
      <c r="E22" s="22"/>
      <c r="F22" s="25"/>
      <c r="G22" s="27"/>
      <c r="H22" s="102"/>
    </row>
    <row r="23" spans="2:8" ht="14.4" x14ac:dyDescent="0.3">
      <c r="B23" s="107"/>
      <c r="C23" s="33"/>
      <c r="D23" s="24"/>
      <c r="E23" s="22"/>
      <c r="F23" s="25"/>
      <c r="G23" s="27"/>
      <c r="H23" s="102"/>
    </row>
    <row r="24" spans="2:8" ht="14.4" x14ac:dyDescent="0.3">
      <c r="B24" s="107"/>
      <c r="C24" s="33"/>
      <c r="D24" s="24"/>
      <c r="E24" s="22"/>
      <c r="F24" s="25"/>
      <c r="G24" s="27"/>
      <c r="H24" s="102"/>
    </row>
    <row r="25" spans="2:8" x14ac:dyDescent="0.25">
      <c r="B25" s="107"/>
      <c r="C25" s="43"/>
      <c r="D25" s="44"/>
      <c r="E25" s="44"/>
      <c r="F25" s="45"/>
      <c r="G25" s="46"/>
      <c r="H25" s="102"/>
    </row>
    <row r="26" spans="2:8" ht="14.4" x14ac:dyDescent="0.3">
      <c r="B26" s="107"/>
      <c r="C26" s="33"/>
      <c r="D26" s="24"/>
      <c r="E26" s="22"/>
      <c r="F26" s="25"/>
      <c r="G26" s="27"/>
      <c r="H26" s="102"/>
    </row>
    <row r="27" spans="2:8" ht="14.4" x14ac:dyDescent="0.3">
      <c r="B27" s="107"/>
      <c r="C27" s="33"/>
      <c r="D27" s="24"/>
      <c r="E27" s="22"/>
      <c r="F27" s="25"/>
      <c r="G27" s="27"/>
      <c r="H27" s="102"/>
    </row>
    <row r="28" spans="2:8" ht="14.4" x14ac:dyDescent="0.3">
      <c r="B28" s="107"/>
      <c r="C28" s="35"/>
      <c r="D28" s="36"/>
      <c r="E28" s="37"/>
      <c r="F28" s="38"/>
      <c r="G28" s="39"/>
      <c r="H28" s="102"/>
    </row>
    <row r="29" spans="2:8" ht="14.4" x14ac:dyDescent="0.3">
      <c r="B29" s="107"/>
      <c r="C29" s="33"/>
      <c r="D29" s="24"/>
      <c r="E29" s="22"/>
      <c r="F29" s="25"/>
      <c r="G29" s="27"/>
      <c r="H29" s="102"/>
    </row>
    <row r="30" spans="2:8" ht="14.4" x14ac:dyDescent="0.3">
      <c r="B30" s="107"/>
      <c r="C30" s="33"/>
      <c r="D30" s="24"/>
      <c r="E30" s="22"/>
      <c r="F30" s="25"/>
      <c r="G30" s="27"/>
      <c r="H30" s="102"/>
    </row>
    <row r="31" spans="2:8" ht="15" thickBot="1" x14ac:dyDescent="0.35">
      <c r="B31" s="107"/>
      <c r="C31" s="40"/>
      <c r="D31" s="28"/>
      <c r="E31" s="29"/>
      <c r="F31" s="30"/>
      <c r="G31" s="31"/>
      <c r="H31" s="102"/>
    </row>
    <row r="32" spans="2:8" x14ac:dyDescent="0.25">
      <c r="B32" s="42"/>
      <c r="C32" s="258" t="s">
        <v>61</v>
      </c>
      <c r="D32" s="259"/>
      <c r="E32" s="259"/>
      <c r="F32" s="238"/>
      <c r="G32" s="266"/>
      <c r="H32" s="102"/>
    </row>
    <row r="33" spans="2:8" x14ac:dyDescent="0.25">
      <c r="B33" s="42"/>
      <c r="C33" s="260"/>
      <c r="D33" s="261"/>
      <c r="E33" s="261"/>
      <c r="F33" s="226"/>
      <c r="G33" s="227"/>
      <c r="H33" s="102"/>
    </row>
    <row r="34" spans="2:8" x14ac:dyDescent="0.25">
      <c r="B34" s="42"/>
      <c r="C34" s="260"/>
      <c r="D34" s="261"/>
      <c r="E34" s="261"/>
      <c r="F34" s="226"/>
      <c r="G34" s="227"/>
      <c r="H34" s="102"/>
    </row>
    <row r="35" spans="2:8" x14ac:dyDescent="0.25">
      <c r="B35" s="42"/>
      <c r="C35" s="262"/>
      <c r="D35" s="263"/>
      <c r="E35" s="263"/>
      <c r="F35" s="226"/>
      <c r="G35" s="227"/>
      <c r="H35" s="102"/>
    </row>
    <row r="36" spans="2:8" x14ac:dyDescent="0.25">
      <c r="B36" s="42"/>
      <c r="C36" s="264" t="s">
        <v>45</v>
      </c>
      <c r="D36" s="265"/>
      <c r="E36" s="265"/>
      <c r="F36" s="47"/>
      <c r="G36" s="153" t="s">
        <v>62</v>
      </c>
      <c r="H36" s="102"/>
    </row>
    <row r="37" spans="2:8" x14ac:dyDescent="0.25">
      <c r="B37" s="42"/>
      <c r="C37" s="225"/>
      <c r="D37" s="226"/>
      <c r="E37" s="226"/>
      <c r="F37" s="226"/>
      <c r="G37" s="227"/>
      <c r="H37" s="102"/>
    </row>
    <row r="38" spans="2:8" ht="14.4" thickBot="1" x14ac:dyDescent="0.3">
      <c r="B38" s="42"/>
      <c r="C38" s="228"/>
      <c r="D38" s="229"/>
      <c r="E38" s="229"/>
      <c r="F38" s="229"/>
      <c r="G38" s="230"/>
      <c r="H38" s="102"/>
    </row>
    <row r="39" spans="2:8" x14ac:dyDescent="0.25">
      <c r="B39" s="42"/>
      <c r="H39" s="102"/>
    </row>
    <row r="40" spans="2:8" ht="14.4" thickBot="1" x14ac:dyDescent="0.3">
      <c r="B40" s="103"/>
      <c r="C40" s="104"/>
      <c r="D40" s="104"/>
      <c r="E40" s="104"/>
      <c r="F40" s="104"/>
      <c r="G40" s="104"/>
      <c r="H40" s="105"/>
    </row>
  </sheetData>
  <mergeCells count="22">
    <mergeCell ref="B2:E2"/>
    <mergeCell ref="F15:G15"/>
    <mergeCell ref="C32:E35"/>
    <mergeCell ref="C36:E36"/>
    <mergeCell ref="F32:G35"/>
    <mergeCell ref="D15:E15"/>
    <mergeCell ref="C37:G38"/>
    <mergeCell ref="C10:G10"/>
    <mergeCell ref="C8:G8"/>
    <mergeCell ref="C9:G9"/>
    <mergeCell ref="C6:G6"/>
    <mergeCell ref="C17:G17"/>
    <mergeCell ref="D13:E13"/>
    <mergeCell ref="D14:E14"/>
    <mergeCell ref="D11:E11"/>
    <mergeCell ref="D16:E16"/>
    <mergeCell ref="F12:G12"/>
    <mergeCell ref="F13:G13"/>
    <mergeCell ref="F14:G14"/>
    <mergeCell ref="F16:G16"/>
    <mergeCell ref="F11:G11"/>
    <mergeCell ref="D12:E12"/>
  </mergeCells>
  <pageMargins left="0.7" right="0.7" top="0.75" bottom="0.75" header="0.3" footer="0.3"/>
  <pageSetup scale="5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E4117A-87B2-4AE7-85B1-9F2D34562E7C}">
  <sheetPr>
    <pageSetUpPr fitToPage="1"/>
  </sheetPr>
  <dimension ref="A1:K52"/>
  <sheetViews>
    <sheetView showGridLines="0" view="pageBreakPreview" topLeftCell="A20" zoomScale="85" zoomScaleNormal="100" zoomScaleSheetLayoutView="85" workbookViewId="0">
      <selection activeCell="J23" sqref="J23"/>
    </sheetView>
  </sheetViews>
  <sheetFormatPr baseColWidth="10" defaultRowHeight="14.4" x14ac:dyDescent="0.3"/>
  <cols>
    <col min="1" max="1" width="7.125" style="156" bestFit="1" customWidth="1"/>
    <col min="2" max="2" width="13.5" style="156" customWidth="1"/>
    <col min="3" max="9" width="11" style="156"/>
    <col min="10" max="10" width="19.5" style="156" bestFit="1" customWidth="1"/>
    <col min="11" max="16384" width="11" style="156"/>
  </cols>
  <sheetData>
    <row r="1" spans="1:10" x14ac:dyDescent="0.3">
      <c r="A1" s="155"/>
      <c r="B1" s="155"/>
      <c r="C1" s="155"/>
    </row>
    <row r="2" spans="1:10" x14ac:dyDescent="0.3">
      <c r="A2" s="155"/>
      <c r="B2" s="269" t="s">
        <v>73</v>
      </c>
      <c r="C2" s="269"/>
      <c r="D2" s="269"/>
      <c r="E2" s="269"/>
      <c r="F2" s="269"/>
      <c r="G2" s="269"/>
      <c r="H2" s="269"/>
      <c r="I2" s="269"/>
      <c r="J2" s="269"/>
    </row>
    <row r="3" spans="1:10" x14ac:dyDescent="0.3">
      <c r="A3" s="155"/>
      <c r="B3" s="270"/>
      <c r="C3" s="268"/>
      <c r="D3" s="268"/>
      <c r="E3" s="268"/>
      <c r="F3" s="268"/>
      <c r="G3" s="268"/>
      <c r="H3" s="268"/>
      <c r="I3" s="268"/>
      <c r="J3" s="157"/>
    </row>
    <row r="4" spans="1:10" ht="15.6" x14ac:dyDescent="0.3">
      <c r="A4" s="155"/>
      <c r="B4" s="158"/>
      <c r="C4" s="159"/>
      <c r="D4" s="160" t="s">
        <v>26</v>
      </c>
      <c r="E4" s="161"/>
      <c r="F4" s="161"/>
      <c r="G4" s="161"/>
      <c r="H4" s="161"/>
      <c r="I4" s="161"/>
      <c r="J4" s="162" t="s">
        <v>74</v>
      </c>
    </row>
    <row r="5" spans="1:10" ht="15.6" x14ac:dyDescent="0.3">
      <c r="A5" s="155"/>
      <c r="B5" s="163" t="s">
        <v>75</v>
      </c>
      <c r="C5" s="271" t="s">
        <v>76</v>
      </c>
      <c r="D5" s="268"/>
      <c r="E5" s="268"/>
      <c r="F5" s="268"/>
      <c r="G5" s="268"/>
      <c r="H5" s="268"/>
      <c r="I5" s="268"/>
      <c r="J5" s="268"/>
    </row>
    <row r="6" spans="1:10" ht="15.6" x14ac:dyDescent="0.3">
      <c r="A6" s="155"/>
      <c r="B6" s="158"/>
      <c r="C6" s="159"/>
      <c r="D6" s="159"/>
      <c r="E6" s="159"/>
      <c r="F6" s="159"/>
      <c r="G6" s="158"/>
      <c r="H6" s="159"/>
      <c r="I6" s="164"/>
      <c r="J6" s="164"/>
    </row>
    <row r="7" spans="1:10" ht="15.6" x14ac:dyDescent="0.3">
      <c r="A7" s="155"/>
      <c r="B7" s="165" t="s">
        <v>77</v>
      </c>
      <c r="C7" s="267" t="s">
        <v>78</v>
      </c>
      <c r="D7" s="268"/>
      <c r="E7" s="268"/>
      <c r="F7" s="268"/>
      <c r="G7" s="268"/>
      <c r="H7" s="268"/>
      <c r="I7" s="268"/>
      <c r="J7" s="164">
        <v>1</v>
      </c>
    </row>
    <row r="8" spans="1:10" ht="15.6" x14ac:dyDescent="0.3">
      <c r="A8" s="155"/>
      <c r="B8" s="165" t="s">
        <v>79</v>
      </c>
      <c r="C8" s="267" t="s">
        <v>80</v>
      </c>
      <c r="D8" s="268"/>
      <c r="E8" s="268"/>
      <c r="F8" s="164">
        <v>1</v>
      </c>
      <c r="G8" s="165" t="s">
        <v>81</v>
      </c>
      <c r="H8" s="159"/>
      <c r="I8" s="164"/>
      <c r="J8" s="164">
        <v>8.3333333333333329E-2</v>
      </c>
    </row>
    <row r="9" spans="1:10" ht="15.6" x14ac:dyDescent="0.3">
      <c r="A9" s="155"/>
      <c r="B9" s="165" t="s">
        <v>82</v>
      </c>
      <c r="C9" s="267" t="s">
        <v>83</v>
      </c>
      <c r="D9" s="268"/>
      <c r="E9" s="268"/>
      <c r="F9" s="164">
        <v>1</v>
      </c>
      <c r="G9" s="165" t="s">
        <v>81</v>
      </c>
      <c r="H9" s="159"/>
      <c r="I9" s="164"/>
      <c r="J9" s="164">
        <v>8.3333333333333329E-2</v>
      </c>
    </row>
    <row r="10" spans="1:10" ht="15.6" x14ac:dyDescent="0.3">
      <c r="A10" s="155"/>
      <c r="B10" s="165" t="s">
        <v>84</v>
      </c>
      <c r="C10" s="267" t="s">
        <v>85</v>
      </c>
      <c r="D10" s="268"/>
      <c r="E10" s="268"/>
      <c r="F10" s="164">
        <v>0.01</v>
      </c>
      <c r="G10" s="165" t="s">
        <v>86</v>
      </c>
      <c r="H10" s="159"/>
      <c r="I10" s="164"/>
      <c r="J10" s="164">
        <v>0.01</v>
      </c>
    </row>
    <row r="11" spans="1:10" ht="15.6" x14ac:dyDescent="0.3">
      <c r="A11" s="155"/>
      <c r="B11" s="165" t="s">
        <v>87</v>
      </c>
      <c r="C11" s="267" t="s">
        <v>88</v>
      </c>
      <c r="D11" s="268"/>
      <c r="E11" s="268"/>
      <c r="F11" s="268"/>
      <c r="G11" s="268"/>
      <c r="H11" s="268"/>
      <c r="I11" s="268"/>
      <c r="J11" s="164">
        <v>4.1666666666666664E-2</v>
      </c>
    </row>
    <row r="12" spans="1:10" ht="15.6" x14ac:dyDescent="0.3">
      <c r="A12" s="155"/>
      <c r="B12" s="165" t="s">
        <v>89</v>
      </c>
      <c r="C12" s="267" t="s">
        <v>90</v>
      </c>
      <c r="D12" s="268"/>
      <c r="E12" s="268"/>
      <c r="F12" s="268"/>
      <c r="G12" s="268"/>
      <c r="H12" s="268"/>
      <c r="I12" s="268"/>
      <c r="J12" s="164">
        <v>0.28499999999999998</v>
      </c>
    </row>
    <row r="13" spans="1:10" ht="15.6" x14ac:dyDescent="0.3">
      <c r="A13" s="155"/>
      <c r="B13" s="165" t="s">
        <v>91</v>
      </c>
      <c r="C13" s="267" t="s">
        <v>92</v>
      </c>
      <c r="D13" s="268"/>
      <c r="E13" s="268"/>
      <c r="F13" s="268"/>
      <c r="G13" s="268"/>
      <c r="H13" s="268"/>
      <c r="I13" s="268"/>
      <c r="J13" s="164">
        <v>0.04</v>
      </c>
    </row>
    <row r="14" spans="1:10" ht="15.6" x14ac:dyDescent="0.3">
      <c r="A14" s="155"/>
      <c r="B14" s="165" t="s">
        <v>93</v>
      </c>
      <c r="C14" s="267" t="s">
        <v>94</v>
      </c>
      <c r="D14" s="268"/>
      <c r="E14" s="268"/>
      <c r="F14" s="268"/>
      <c r="G14" s="268"/>
      <c r="H14" s="268"/>
      <c r="I14" s="268"/>
      <c r="J14" s="164">
        <v>6.9599999999999995E-2</v>
      </c>
    </row>
    <row r="15" spans="1:10" ht="15.6" x14ac:dyDescent="0.3">
      <c r="A15" s="155"/>
      <c r="B15" s="165" t="s">
        <v>95</v>
      </c>
      <c r="C15" s="267" t="s">
        <v>96</v>
      </c>
      <c r="D15" s="268"/>
      <c r="E15" s="268"/>
      <c r="F15" s="268"/>
      <c r="G15" s="268"/>
      <c r="H15" s="268"/>
      <c r="I15" s="268"/>
      <c r="J15" s="164">
        <v>0.02</v>
      </c>
    </row>
    <row r="16" spans="1:10" ht="15.6" x14ac:dyDescent="0.3">
      <c r="A16" s="155"/>
      <c r="B16" s="165" t="s">
        <v>97</v>
      </c>
      <c r="C16" s="267" t="s">
        <v>98</v>
      </c>
      <c r="D16" s="268"/>
      <c r="E16" s="268"/>
      <c r="F16" s="268"/>
      <c r="G16" s="268"/>
      <c r="H16" s="268"/>
      <c r="I16" s="268"/>
      <c r="J16" s="164">
        <v>0.06</v>
      </c>
    </row>
    <row r="17" spans="1:10" ht="15.6" x14ac:dyDescent="0.3">
      <c r="A17" s="155"/>
      <c r="B17" s="158"/>
      <c r="C17" s="159"/>
      <c r="D17" s="159"/>
      <c r="E17" s="159"/>
      <c r="F17" s="159"/>
      <c r="G17" s="272" t="s">
        <v>99</v>
      </c>
      <c r="H17" s="268"/>
      <c r="I17" s="268"/>
      <c r="J17" s="166">
        <f>SUM(J7:J16)</f>
        <v>1.6929333333333334</v>
      </c>
    </row>
    <row r="18" spans="1:10" ht="15.6" x14ac:dyDescent="0.3">
      <c r="A18" s="155"/>
      <c r="B18" s="158"/>
      <c r="C18" s="159"/>
      <c r="D18" s="159"/>
      <c r="E18" s="159"/>
      <c r="F18" s="159"/>
      <c r="G18" s="158"/>
      <c r="H18" s="159"/>
      <c r="I18" s="164"/>
      <c r="J18" s="164"/>
    </row>
    <row r="19" spans="1:10" ht="15.6" x14ac:dyDescent="0.3">
      <c r="A19" s="155"/>
      <c r="B19" s="163" t="s">
        <v>100</v>
      </c>
      <c r="C19" s="271" t="s">
        <v>101</v>
      </c>
      <c r="D19" s="268"/>
      <c r="E19" s="268"/>
      <c r="F19" s="268"/>
      <c r="G19" s="268"/>
      <c r="H19" s="268"/>
      <c r="I19" s="268"/>
      <c r="J19" s="268"/>
    </row>
    <row r="20" spans="1:10" ht="15.6" x14ac:dyDescent="0.3">
      <c r="A20" s="155"/>
      <c r="B20" s="158"/>
      <c r="C20" s="159"/>
      <c r="D20" s="159"/>
      <c r="E20" s="159"/>
      <c r="F20" s="159"/>
      <c r="G20" s="158"/>
      <c r="H20" s="159"/>
      <c r="I20" s="164"/>
      <c r="J20" s="164"/>
    </row>
    <row r="21" spans="1:10" ht="15.6" x14ac:dyDescent="0.3">
      <c r="A21" s="155"/>
      <c r="B21" s="165" t="s">
        <v>102</v>
      </c>
      <c r="C21" s="267" t="s">
        <v>103</v>
      </c>
      <c r="D21" s="268"/>
      <c r="E21" s="268"/>
      <c r="F21" s="268"/>
      <c r="G21" s="268"/>
      <c r="H21" s="268"/>
      <c r="I21" s="268"/>
      <c r="J21" s="164">
        <v>0.05</v>
      </c>
    </row>
    <row r="22" spans="1:10" ht="15.6" x14ac:dyDescent="0.3">
      <c r="A22" s="155"/>
      <c r="B22" s="165" t="s">
        <v>104</v>
      </c>
      <c r="C22" s="267" t="s">
        <v>105</v>
      </c>
      <c r="D22" s="268"/>
      <c r="E22" s="268"/>
      <c r="F22" s="268"/>
      <c r="G22" s="268"/>
      <c r="H22" s="268"/>
      <c r="I22" s="268"/>
      <c r="J22" s="164">
        <v>0</v>
      </c>
    </row>
    <row r="23" spans="1:10" ht="15.6" x14ac:dyDescent="0.3">
      <c r="A23" s="155"/>
      <c r="B23" s="165" t="s">
        <v>106</v>
      </c>
      <c r="C23" s="267" t="s">
        <v>107</v>
      </c>
      <c r="D23" s="268"/>
      <c r="E23" s="268"/>
      <c r="F23" s="268"/>
      <c r="G23" s="268"/>
      <c r="H23" s="268"/>
      <c r="I23" s="268"/>
      <c r="J23" s="164">
        <v>0.01</v>
      </c>
    </row>
    <row r="24" spans="1:10" ht="15.6" x14ac:dyDescent="0.3">
      <c r="A24" s="155"/>
      <c r="B24" s="158"/>
      <c r="C24" s="159"/>
      <c r="D24" s="159"/>
      <c r="E24" s="159"/>
      <c r="F24" s="159"/>
      <c r="G24" s="272" t="s">
        <v>99</v>
      </c>
      <c r="H24" s="268"/>
      <c r="I24" s="268"/>
      <c r="J24" s="166">
        <f>SUM(J21:J23)</f>
        <v>6.0000000000000005E-2</v>
      </c>
    </row>
    <row r="25" spans="1:10" ht="15.6" x14ac:dyDescent="0.3">
      <c r="A25" s="155"/>
      <c r="B25" s="158"/>
      <c r="C25" s="159"/>
      <c r="D25" s="159"/>
      <c r="E25" s="159"/>
      <c r="F25" s="159"/>
      <c r="G25" s="158"/>
      <c r="H25" s="159"/>
      <c r="I25" s="164"/>
      <c r="J25" s="164"/>
    </row>
    <row r="26" spans="1:10" ht="15.6" x14ac:dyDescent="0.3">
      <c r="A26" s="155"/>
      <c r="B26" s="163" t="s">
        <v>108</v>
      </c>
      <c r="C26" s="271" t="s">
        <v>109</v>
      </c>
      <c r="D26" s="268"/>
      <c r="E26" s="268"/>
      <c r="F26" s="268"/>
      <c r="G26" s="268"/>
      <c r="H26" s="268"/>
      <c r="I26" s="268"/>
      <c r="J26" s="268"/>
    </row>
    <row r="27" spans="1:10" ht="15.6" x14ac:dyDescent="0.3">
      <c r="A27" s="155"/>
      <c r="B27" s="165" t="s">
        <v>110</v>
      </c>
      <c r="C27" s="267" t="s">
        <v>111</v>
      </c>
      <c r="D27" s="268"/>
      <c r="E27" s="268"/>
      <c r="F27" s="268"/>
      <c r="G27" s="268"/>
      <c r="H27" s="268"/>
      <c r="I27" s="268"/>
      <c r="J27" s="164">
        <v>6.0000000000000001E-3</v>
      </c>
    </row>
    <row r="28" spans="1:10" ht="15.6" x14ac:dyDescent="0.3">
      <c r="A28" s="155"/>
      <c r="B28" s="165" t="s">
        <v>106</v>
      </c>
      <c r="C28" s="267" t="s">
        <v>112</v>
      </c>
      <c r="D28" s="268"/>
      <c r="E28" s="268"/>
      <c r="F28" s="268"/>
      <c r="G28" s="268"/>
      <c r="H28" s="268"/>
      <c r="I28" s="268"/>
      <c r="J28" s="164">
        <v>0.04</v>
      </c>
    </row>
    <row r="29" spans="1:10" ht="15.6" x14ac:dyDescent="0.3">
      <c r="A29" s="155"/>
      <c r="B29" s="165" t="s">
        <v>113</v>
      </c>
      <c r="C29" s="267" t="s">
        <v>114</v>
      </c>
      <c r="D29" s="268"/>
      <c r="E29" s="268"/>
      <c r="F29" s="268"/>
      <c r="G29" s="268"/>
      <c r="H29" s="268"/>
      <c r="I29" s="268"/>
      <c r="J29" s="164">
        <v>0.01</v>
      </c>
    </row>
    <row r="30" spans="1:10" ht="15.6" x14ac:dyDescent="0.3">
      <c r="A30" s="155"/>
      <c r="B30" s="165" t="s">
        <v>115</v>
      </c>
      <c r="C30" s="267" t="s">
        <v>116</v>
      </c>
      <c r="D30" s="268"/>
      <c r="E30" s="268"/>
      <c r="F30" s="268"/>
      <c r="G30" s="268"/>
      <c r="H30" s="268"/>
      <c r="I30" s="268"/>
      <c r="J30" s="164">
        <v>0</v>
      </c>
    </row>
    <row r="31" spans="1:10" ht="15.6" x14ac:dyDescent="0.3">
      <c r="A31" s="155"/>
      <c r="B31" s="165" t="s">
        <v>117</v>
      </c>
      <c r="C31" s="267" t="s">
        <v>118</v>
      </c>
      <c r="D31" s="268"/>
      <c r="E31" s="268"/>
      <c r="F31" s="268"/>
      <c r="G31" s="268"/>
      <c r="H31" s="268"/>
      <c r="I31" s="268"/>
      <c r="J31" s="164">
        <v>5.0000000000000001E-3</v>
      </c>
    </row>
    <row r="32" spans="1:10" ht="15.6" x14ac:dyDescent="0.3">
      <c r="A32" s="155"/>
      <c r="B32" s="165" t="s">
        <v>119</v>
      </c>
      <c r="C32" s="267" t="s">
        <v>120</v>
      </c>
      <c r="D32" s="268"/>
      <c r="E32" s="268"/>
      <c r="F32" s="268"/>
      <c r="G32" s="268"/>
      <c r="H32" s="268"/>
      <c r="I32" s="268"/>
      <c r="J32" s="164">
        <v>0.03</v>
      </c>
    </row>
    <row r="33" spans="1:11" ht="15.6" x14ac:dyDescent="0.3">
      <c r="A33" s="155"/>
      <c r="B33" s="165" t="s">
        <v>121</v>
      </c>
      <c r="C33" s="267" t="s">
        <v>122</v>
      </c>
      <c r="D33" s="268"/>
      <c r="E33" s="268"/>
      <c r="F33" s="268"/>
      <c r="G33" s="268"/>
      <c r="H33" s="268"/>
      <c r="I33" s="268"/>
      <c r="J33" s="164">
        <v>0</v>
      </c>
    </row>
    <row r="34" spans="1:11" ht="15.6" x14ac:dyDescent="0.3">
      <c r="A34" s="155"/>
      <c r="B34" s="165" t="s">
        <v>123</v>
      </c>
      <c r="C34" s="267" t="s">
        <v>124</v>
      </c>
      <c r="D34" s="268"/>
      <c r="E34" s="268"/>
      <c r="F34" s="268"/>
      <c r="G34" s="268"/>
      <c r="H34" s="268"/>
      <c r="I34" s="268"/>
      <c r="J34" s="164">
        <v>0.01</v>
      </c>
    </row>
    <row r="35" spans="1:11" ht="15.6" x14ac:dyDescent="0.3">
      <c r="A35" s="155"/>
      <c r="B35" s="165" t="s">
        <v>125</v>
      </c>
      <c r="C35" s="267" t="s">
        <v>126</v>
      </c>
      <c r="D35" s="268"/>
      <c r="E35" s="268"/>
      <c r="F35" s="268"/>
      <c r="G35" s="268"/>
      <c r="H35" s="268"/>
      <c r="I35" s="268"/>
      <c r="J35" s="164">
        <v>0.01</v>
      </c>
    </row>
    <row r="36" spans="1:11" ht="15.6" x14ac:dyDescent="0.3">
      <c r="A36" s="155"/>
      <c r="B36" s="165" t="s">
        <v>127</v>
      </c>
      <c r="C36" s="267" t="s">
        <v>128</v>
      </c>
      <c r="D36" s="268"/>
      <c r="E36" s="268"/>
      <c r="F36" s="268"/>
      <c r="G36" s="268"/>
      <c r="H36" s="268"/>
      <c r="I36" s="268"/>
      <c r="J36" s="164">
        <v>5.0000000000000001E-3</v>
      </c>
    </row>
    <row r="37" spans="1:11" ht="15.6" x14ac:dyDescent="0.3">
      <c r="A37" s="155"/>
      <c r="B37" s="165" t="s">
        <v>129</v>
      </c>
      <c r="C37" s="267" t="s">
        <v>130</v>
      </c>
      <c r="D37" s="268"/>
      <c r="E37" s="268"/>
      <c r="F37" s="268"/>
      <c r="G37" s="268"/>
      <c r="H37" s="268"/>
      <c r="I37" s="268"/>
      <c r="J37" s="164">
        <v>0.02</v>
      </c>
    </row>
    <row r="38" spans="1:11" ht="15.6" x14ac:dyDescent="0.3">
      <c r="A38" s="155"/>
      <c r="B38" s="165">
        <v>3.12</v>
      </c>
      <c r="C38" s="267" t="s">
        <v>131</v>
      </c>
      <c r="D38" s="268"/>
      <c r="E38" s="268"/>
      <c r="F38" s="268"/>
      <c r="G38" s="268"/>
      <c r="H38" s="268"/>
      <c r="I38" s="268"/>
      <c r="J38" s="164">
        <v>5.0000000000000001E-3</v>
      </c>
    </row>
    <row r="39" spans="1:11" s="167" customFormat="1" ht="15.6" x14ac:dyDescent="0.3">
      <c r="A39" s="155"/>
      <c r="B39" s="165"/>
      <c r="C39" s="267" t="s">
        <v>132</v>
      </c>
      <c r="D39" s="268"/>
      <c r="E39" s="268"/>
      <c r="F39" s="268"/>
      <c r="G39" s="268"/>
      <c r="H39" s="268"/>
      <c r="I39" s="268"/>
      <c r="J39" s="164"/>
      <c r="K39" s="156"/>
    </row>
    <row r="40" spans="1:11" ht="15.6" x14ac:dyDescent="0.3">
      <c r="A40" s="155"/>
      <c r="B40" s="158"/>
      <c r="C40" s="159"/>
      <c r="D40" s="159"/>
      <c r="E40" s="159"/>
      <c r="F40" s="159"/>
      <c r="G40" s="272" t="s">
        <v>99</v>
      </c>
      <c r="H40" s="268"/>
      <c r="I40" s="268"/>
      <c r="J40" s="166">
        <f>SUM(J27:J39)</f>
        <v>0.14099999999999999</v>
      </c>
    </row>
    <row r="41" spans="1:11" ht="15.6" x14ac:dyDescent="0.3">
      <c r="A41" s="155"/>
      <c r="B41" s="158"/>
      <c r="C41" s="159"/>
      <c r="D41" s="159"/>
      <c r="E41" s="159"/>
      <c r="F41" s="159"/>
      <c r="G41" s="158"/>
      <c r="H41" s="159"/>
      <c r="I41" s="164"/>
      <c r="J41" s="164"/>
    </row>
    <row r="42" spans="1:11" ht="15.6" x14ac:dyDescent="0.3">
      <c r="A42" s="155"/>
      <c r="B42" s="163" t="s">
        <v>133</v>
      </c>
      <c r="C42" s="271" t="s">
        <v>134</v>
      </c>
      <c r="D42" s="268"/>
      <c r="E42" s="268"/>
      <c r="F42" s="268"/>
      <c r="G42" s="268"/>
      <c r="H42" s="268"/>
      <c r="I42" s="268"/>
      <c r="J42" s="268"/>
    </row>
    <row r="43" spans="1:11" ht="15.6" x14ac:dyDescent="0.3">
      <c r="B43" s="158"/>
      <c r="C43" s="159"/>
      <c r="D43" s="159"/>
      <c r="E43" s="159"/>
      <c r="F43" s="159"/>
      <c r="G43" s="158"/>
      <c r="H43" s="159"/>
      <c r="I43" s="164"/>
      <c r="J43" s="164"/>
    </row>
    <row r="44" spans="1:11" ht="15.6" x14ac:dyDescent="0.3">
      <c r="B44" s="165">
        <v>4.0999999999999996</v>
      </c>
      <c r="C44" s="267" t="s">
        <v>135</v>
      </c>
      <c r="D44" s="268"/>
      <c r="E44" s="268"/>
      <c r="F44" s="268"/>
      <c r="G44" s="268"/>
      <c r="H44" s="268"/>
      <c r="I44" s="268"/>
      <c r="J44" s="164">
        <v>0</v>
      </c>
    </row>
    <row r="45" spans="1:11" ht="15.6" x14ac:dyDescent="0.3">
      <c r="B45" s="165">
        <v>4.2</v>
      </c>
      <c r="C45" s="267" t="s">
        <v>136</v>
      </c>
      <c r="D45" s="268"/>
      <c r="E45" s="268"/>
      <c r="F45" s="268"/>
      <c r="G45" s="268"/>
      <c r="H45" s="268"/>
      <c r="I45" s="268"/>
      <c r="J45" s="164">
        <v>0</v>
      </c>
    </row>
    <row r="46" spans="1:11" ht="15.6" x14ac:dyDescent="0.3">
      <c r="B46" s="158"/>
      <c r="C46" s="159"/>
      <c r="D46" s="159"/>
      <c r="E46" s="159"/>
      <c r="F46" s="159"/>
      <c r="G46" s="272" t="s">
        <v>99</v>
      </c>
      <c r="H46" s="268"/>
      <c r="I46" s="268"/>
      <c r="J46" s="166">
        <f>SUM(J44:J45)</f>
        <v>0</v>
      </c>
    </row>
    <row r="47" spans="1:11" ht="15.6" x14ac:dyDescent="0.3">
      <c r="B47" s="158"/>
      <c r="C47" s="159"/>
      <c r="D47" s="159"/>
      <c r="E47" s="159"/>
      <c r="F47" s="159"/>
      <c r="G47" s="158"/>
      <c r="H47" s="159"/>
      <c r="I47" s="164"/>
      <c r="J47" s="164"/>
    </row>
    <row r="48" spans="1:11" ht="15.6" x14ac:dyDescent="0.3">
      <c r="B48" s="161"/>
      <c r="C48" s="168"/>
      <c r="D48" s="159"/>
      <c r="E48" s="159"/>
      <c r="F48" s="159"/>
      <c r="G48" s="158"/>
      <c r="H48" s="159"/>
      <c r="I48" s="164"/>
      <c r="J48" s="164"/>
    </row>
    <row r="49" spans="2:10" ht="15.75" customHeight="1" x14ac:dyDescent="0.3">
      <c r="B49" s="163" t="s">
        <v>137</v>
      </c>
      <c r="C49" s="273" t="s">
        <v>138</v>
      </c>
      <c r="D49" s="268"/>
      <c r="E49" s="268"/>
      <c r="F49" s="268"/>
      <c r="G49" s="272" t="s">
        <v>99</v>
      </c>
      <c r="H49" s="268"/>
      <c r="I49" s="268"/>
      <c r="J49" s="166">
        <v>0.15</v>
      </c>
    </row>
    <row r="50" spans="2:10" ht="15.6" x14ac:dyDescent="0.3">
      <c r="B50" s="158"/>
      <c r="C50" s="159"/>
      <c r="D50" s="159"/>
      <c r="E50" s="159"/>
      <c r="F50" s="159"/>
      <c r="G50" s="158"/>
      <c r="H50" s="159"/>
      <c r="I50" s="164"/>
      <c r="J50" s="164"/>
    </row>
    <row r="51" spans="2:10" ht="15.6" x14ac:dyDescent="0.3">
      <c r="B51" s="158"/>
      <c r="C51" s="159"/>
      <c r="D51" s="159"/>
      <c r="E51" s="159"/>
      <c r="F51" s="159"/>
      <c r="G51" s="158"/>
      <c r="H51" s="159"/>
      <c r="I51" s="164"/>
      <c r="J51" s="164"/>
    </row>
    <row r="52" spans="2:10" ht="17.399999999999999" x14ac:dyDescent="0.3">
      <c r="B52" s="274" t="s">
        <v>139</v>
      </c>
      <c r="C52" s="268"/>
      <c r="D52" s="268"/>
      <c r="E52" s="268"/>
      <c r="F52" s="268"/>
      <c r="G52" s="268"/>
      <c r="H52" s="268"/>
      <c r="I52" s="268"/>
      <c r="J52" s="169">
        <f>SUM(J49,J46,J40,J24,J17)</f>
        <v>2.0439333333333334</v>
      </c>
    </row>
  </sheetData>
  <mergeCells count="41">
    <mergeCell ref="C45:I45"/>
    <mergeCell ref="G46:I46"/>
    <mergeCell ref="C49:F49"/>
    <mergeCell ref="G49:I49"/>
    <mergeCell ref="B52:I52"/>
    <mergeCell ref="C44:I44"/>
    <mergeCell ref="C31:I31"/>
    <mergeCell ref="C32:I32"/>
    <mergeCell ref="C33:I33"/>
    <mergeCell ref="C34:I34"/>
    <mergeCell ref="C35:I35"/>
    <mergeCell ref="C36:I36"/>
    <mergeCell ref="C37:I37"/>
    <mergeCell ref="C38:I38"/>
    <mergeCell ref="C39:I39"/>
    <mergeCell ref="G40:I40"/>
    <mergeCell ref="C42:J42"/>
    <mergeCell ref="C30:I30"/>
    <mergeCell ref="C16:I16"/>
    <mergeCell ref="G17:I17"/>
    <mergeCell ref="C19:J19"/>
    <mergeCell ref="C21:I21"/>
    <mergeCell ref="C22:I22"/>
    <mergeCell ref="C23:I23"/>
    <mergeCell ref="G24:I24"/>
    <mergeCell ref="C26:J26"/>
    <mergeCell ref="C27:I27"/>
    <mergeCell ref="C28:I28"/>
    <mergeCell ref="C29:I29"/>
    <mergeCell ref="C15:I15"/>
    <mergeCell ref="B2:J2"/>
    <mergeCell ref="B3:I3"/>
    <mergeCell ref="C5:J5"/>
    <mergeCell ref="C7:I7"/>
    <mergeCell ref="C8:E8"/>
    <mergeCell ref="C9:E9"/>
    <mergeCell ref="C10:E10"/>
    <mergeCell ref="C11:I11"/>
    <mergeCell ref="C12:I12"/>
    <mergeCell ref="C13:I13"/>
    <mergeCell ref="C14:I14"/>
  </mergeCells>
  <pageMargins left="0.70866141732283472" right="0.70866141732283472" top="0.74803149606299213" bottom="0.74803149606299213" header="0.31496062992125984" footer="0.31496062992125984"/>
  <pageSetup paperSize="9" scale="7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DAA02C-46CD-4BEB-8531-C97846898E5D}">
  <sheetPr>
    <tabColor rgb="FF00B050"/>
    <pageSetUpPr fitToPage="1"/>
  </sheetPr>
  <dimension ref="A1:GO380"/>
  <sheetViews>
    <sheetView showGridLines="0" view="pageBreakPreview" topLeftCell="A9" zoomScale="70" zoomScaleNormal="70" zoomScaleSheetLayoutView="70" workbookViewId="0">
      <selection activeCell="G16" sqref="G16"/>
    </sheetView>
  </sheetViews>
  <sheetFormatPr baseColWidth="10" defaultColWidth="13.875" defaultRowHeight="15.6" x14ac:dyDescent="0.25"/>
  <cols>
    <col min="1" max="1" width="5.375" style="2" customWidth="1"/>
    <col min="2" max="2" width="8.75" style="2" customWidth="1"/>
    <col min="3" max="3" width="10.75" style="13" customWidth="1"/>
    <col min="4" max="4" width="28.25" style="15" customWidth="1"/>
    <col min="5" max="5" width="19.375" style="15" bestFit="1" customWidth="1"/>
    <col min="6" max="6" width="19.375" style="16" bestFit="1" customWidth="1"/>
    <col min="7" max="7" width="25.125" style="1" customWidth="1"/>
    <col min="8" max="8" width="26" style="1" bestFit="1" customWidth="1"/>
    <col min="9" max="9" width="4" style="17" customWidth="1"/>
    <col min="10" max="10" width="5.625" style="1" customWidth="1"/>
    <col min="11" max="11" width="3.875" style="1" customWidth="1"/>
    <col min="12" max="12" width="17.5" style="1" bestFit="1" customWidth="1"/>
    <col min="13" max="14" width="5.25" style="1" customWidth="1"/>
    <col min="15" max="15" width="11.875" style="1" bestFit="1" customWidth="1"/>
    <col min="16" max="17" width="4.125" style="1" customWidth="1"/>
    <col min="18" max="197" width="12.75" style="1" customWidth="1"/>
    <col min="198" max="237" width="13.875" style="2"/>
    <col min="238" max="238" width="2" style="2" customWidth="1"/>
    <col min="239" max="239" width="10.75" style="2" customWidth="1"/>
    <col min="240" max="240" width="53.375" style="2" customWidth="1"/>
    <col min="241" max="241" width="26.625" style="2" bestFit="1" customWidth="1"/>
    <col min="242" max="242" width="17.375" style="2" customWidth="1"/>
    <col min="243" max="243" width="25.125" style="2" customWidth="1"/>
    <col min="244" max="244" width="23.125" style="2" customWidth="1"/>
    <col min="245" max="245" width="26.125" style="2" customWidth="1"/>
    <col min="246" max="251" width="5.25" style="2" customWidth="1"/>
    <col min="252" max="253" width="4.125" style="2" customWidth="1"/>
    <col min="254" max="261" width="5.125" style="2" customWidth="1"/>
    <col min="262" max="453" width="12.75" style="2" customWidth="1"/>
    <col min="454" max="493" width="13.875" style="2"/>
    <col min="494" max="494" width="2" style="2" customWidth="1"/>
    <col min="495" max="495" width="10.75" style="2" customWidth="1"/>
    <col min="496" max="496" width="53.375" style="2" customWidth="1"/>
    <col min="497" max="497" width="26.625" style="2" bestFit="1" customWidth="1"/>
    <col min="498" max="498" width="17.375" style="2" customWidth="1"/>
    <col min="499" max="499" width="25.125" style="2" customWidth="1"/>
    <col min="500" max="500" width="23.125" style="2" customWidth="1"/>
    <col min="501" max="501" width="26.125" style="2" customWidth="1"/>
    <col min="502" max="507" width="5.25" style="2" customWidth="1"/>
    <col min="508" max="509" width="4.125" style="2" customWidth="1"/>
    <col min="510" max="517" width="5.125" style="2" customWidth="1"/>
    <col min="518" max="709" width="12.75" style="2" customWidth="1"/>
    <col min="710" max="749" width="13.875" style="2"/>
    <col min="750" max="750" width="2" style="2" customWidth="1"/>
    <col min="751" max="751" width="10.75" style="2" customWidth="1"/>
    <col min="752" max="752" width="53.375" style="2" customWidth="1"/>
    <col min="753" max="753" width="26.625" style="2" bestFit="1" customWidth="1"/>
    <col min="754" max="754" width="17.375" style="2" customWidth="1"/>
    <col min="755" max="755" width="25.125" style="2" customWidth="1"/>
    <col min="756" max="756" width="23.125" style="2" customWidth="1"/>
    <col min="757" max="757" width="26.125" style="2" customWidth="1"/>
    <col min="758" max="763" width="5.25" style="2" customWidth="1"/>
    <col min="764" max="765" width="4.125" style="2" customWidth="1"/>
    <col min="766" max="773" width="5.125" style="2" customWidth="1"/>
    <col min="774" max="965" width="12.75" style="2" customWidth="1"/>
    <col min="966" max="1005" width="13.875" style="2"/>
    <col min="1006" max="1006" width="2" style="2" customWidth="1"/>
    <col min="1007" max="1007" width="10.75" style="2" customWidth="1"/>
    <col min="1008" max="1008" width="53.375" style="2" customWidth="1"/>
    <col min="1009" max="1009" width="26.625" style="2" bestFit="1" customWidth="1"/>
    <col min="1010" max="1010" width="17.375" style="2" customWidth="1"/>
    <col min="1011" max="1011" width="25.125" style="2" customWidth="1"/>
    <col min="1012" max="1012" width="23.125" style="2" customWidth="1"/>
    <col min="1013" max="1013" width="26.125" style="2" customWidth="1"/>
    <col min="1014" max="1019" width="5.25" style="2" customWidth="1"/>
    <col min="1020" max="1021" width="4.125" style="2" customWidth="1"/>
    <col min="1022" max="1029" width="5.125" style="2" customWidth="1"/>
    <col min="1030" max="1221" width="12.75" style="2" customWidth="1"/>
    <col min="1222" max="1261" width="13.875" style="2"/>
    <col min="1262" max="1262" width="2" style="2" customWidth="1"/>
    <col min="1263" max="1263" width="10.75" style="2" customWidth="1"/>
    <col min="1264" max="1264" width="53.375" style="2" customWidth="1"/>
    <col min="1265" max="1265" width="26.625" style="2" bestFit="1" customWidth="1"/>
    <col min="1266" max="1266" width="17.375" style="2" customWidth="1"/>
    <col min="1267" max="1267" width="25.125" style="2" customWidth="1"/>
    <col min="1268" max="1268" width="23.125" style="2" customWidth="1"/>
    <col min="1269" max="1269" width="26.125" style="2" customWidth="1"/>
    <col min="1270" max="1275" width="5.25" style="2" customWidth="1"/>
    <col min="1276" max="1277" width="4.125" style="2" customWidth="1"/>
    <col min="1278" max="1285" width="5.125" style="2" customWidth="1"/>
    <col min="1286" max="1477" width="12.75" style="2" customWidth="1"/>
    <col min="1478" max="1517" width="13.875" style="2"/>
    <col min="1518" max="1518" width="2" style="2" customWidth="1"/>
    <col min="1519" max="1519" width="10.75" style="2" customWidth="1"/>
    <col min="1520" max="1520" width="53.375" style="2" customWidth="1"/>
    <col min="1521" max="1521" width="26.625" style="2" bestFit="1" customWidth="1"/>
    <col min="1522" max="1522" width="17.375" style="2" customWidth="1"/>
    <col min="1523" max="1523" width="25.125" style="2" customWidth="1"/>
    <col min="1524" max="1524" width="23.125" style="2" customWidth="1"/>
    <col min="1525" max="1525" width="26.125" style="2" customWidth="1"/>
    <col min="1526" max="1531" width="5.25" style="2" customWidth="1"/>
    <col min="1532" max="1533" width="4.125" style="2" customWidth="1"/>
    <col min="1534" max="1541" width="5.125" style="2" customWidth="1"/>
    <col min="1542" max="1733" width="12.75" style="2" customWidth="1"/>
    <col min="1734" max="1773" width="13.875" style="2"/>
    <col min="1774" max="1774" width="2" style="2" customWidth="1"/>
    <col min="1775" max="1775" width="10.75" style="2" customWidth="1"/>
    <col min="1776" max="1776" width="53.375" style="2" customWidth="1"/>
    <col min="1777" max="1777" width="26.625" style="2" bestFit="1" customWidth="1"/>
    <col min="1778" max="1778" width="17.375" style="2" customWidth="1"/>
    <col min="1779" max="1779" width="25.125" style="2" customWidth="1"/>
    <col min="1780" max="1780" width="23.125" style="2" customWidth="1"/>
    <col min="1781" max="1781" width="26.125" style="2" customWidth="1"/>
    <col min="1782" max="1787" width="5.25" style="2" customWidth="1"/>
    <col min="1788" max="1789" width="4.125" style="2" customWidth="1"/>
    <col min="1790" max="1797" width="5.125" style="2" customWidth="1"/>
    <col min="1798" max="1989" width="12.75" style="2" customWidth="1"/>
    <col min="1990" max="2029" width="13.875" style="2"/>
    <col min="2030" max="2030" width="2" style="2" customWidth="1"/>
    <col min="2031" max="2031" width="10.75" style="2" customWidth="1"/>
    <col min="2032" max="2032" width="53.375" style="2" customWidth="1"/>
    <col min="2033" max="2033" width="26.625" style="2" bestFit="1" customWidth="1"/>
    <col min="2034" max="2034" width="17.375" style="2" customWidth="1"/>
    <col min="2035" max="2035" width="25.125" style="2" customWidth="1"/>
    <col min="2036" max="2036" width="23.125" style="2" customWidth="1"/>
    <col min="2037" max="2037" width="26.125" style="2" customWidth="1"/>
    <col min="2038" max="2043" width="5.25" style="2" customWidth="1"/>
    <col min="2044" max="2045" width="4.125" style="2" customWidth="1"/>
    <col min="2046" max="2053" width="5.125" style="2" customWidth="1"/>
    <col min="2054" max="2245" width="12.75" style="2" customWidth="1"/>
    <col min="2246" max="2285" width="13.875" style="2"/>
    <col min="2286" max="2286" width="2" style="2" customWidth="1"/>
    <col min="2287" max="2287" width="10.75" style="2" customWidth="1"/>
    <col min="2288" max="2288" width="53.375" style="2" customWidth="1"/>
    <col min="2289" max="2289" width="26.625" style="2" bestFit="1" customWidth="1"/>
    <col min="2290" max="2290" width="17.375" style="2" customWidth="1"/>
    <col min="2291" max="2291" width="25.125" style="2" customWidth="1"/>
    <col min="2292" max="2292" width="23.125" style="2" customWidth="1"/>
    <col min="2293" max="2293" width="26.125" style="2" customWidth="1"/>
    <col min="2294" max="2299" width="5.25" style="2" customWidth="1"/>
    <col min="2300" max="2301" width="4.125" style="2" customWidth="1"/>
    <col min="2302" max="2309" width="5.125" style="2" customWidth="1"/>
    <col min="2310" max="2501" width="12.75" style="2" customWidth="1"/>
    <col min="2502" max="2541" width="13.875" style="2"/>
    <col min="2542" max="2542" width="2" style="2" customWidth="1"/>
    <col min="2543" max="2543" width="10.75" style="2" customWidth="1"/>
    <col min="2544" max="2544" width="53.375" style="2" customWidth="1"/>
    <col min="2545" max="2545" width="26.625" style="2" bestFit="1" customWidth="1"/>
    <col min="2546" max="2546" width="17.375" style="2" customWidth="1"/>
    <col min="2547" max="2547" width="25.125" style="2" customWidth="1"/>
    <col min="2548" max="2548" width="23.125" style="2" customWidth="1"/>
    <col min="2549" max="2549" width="26.125" style="2" customWidth="1"/>
    <col min="2550" max="2555" width="5.25" style="2" customWidth="1"/>
    <col min="2556" max="2557" width="4.125" style="2" customWidth="1"/>
    <col min="2558" max="2565" width="5.125" style="2" customWidth="1"/>
    <col min="2566" max="2757" width="12.75" style="2" customWidth="1"/>
    <col min="2758" max="2797" width="13.875" style="2"/>
    <col min="2798" max="2798" width="2" style="2" customWidth="1"/>
    <col min="2799" max="2799" width="10.75" style="2" customWidth="1"/>
    <col min="2800" max="2800" width="53.375" style="2" customWidth="1"/>
    <col min="2801" max="2801" width="26.625" style="2" bestFit="1" customWidth="1"/>
    <col min="2802" max="2802" width="17.375" style="2" customWidth="1"/>
    <col min="2803" max="2803" width="25.125" style="2" customWidth="1"/>
    <col min="2804" max="2804" width="23.125" style="2" customWidth="1"/>
    <col min="2805" max="2805" width="26.125" style="2" customWidth="1"/>
    <col min="2806" max="2811" width="5.25" style="2" customWidth="1"/>
    <col min="2812" max="2813" width="4.125" style="2" customWidth="1"/>
    <col min="2814" max="2821" width="5.125" style="2" customWidth="1"/>
    <col min="2822" max="3013" width="12.75" style="2" customWidth="1"/>
    <col min="3014" max="3053" width="13.875" style="2"/>
    <col min="3054" max="3054" width="2" style="2" customWidth="1"/>
    <col min="3055" max="3055" width="10.75" style="2" customWidth="1"/>
    <col min="3056" max="3056" width="53.375" style="2" customWidth="1"/>
    <col min="3057" max="3057" width="26.625" style="2" bestFit="1" customWidth="1"/>
    <col min="3058" max="3058" width="17.375" style="2" customWidth="1"/>
    <col min="3059" max="3059" width="25.125" style="2" customWidth="1"/>
    <col min="3060" max="3060" width="23.125" style="2" customWidth="1"/>
    <col min="3061" max="3061" width="26.125" style="2" customWidth="1"/>
    <col min="3062" max="3067" width="5.25" style="2" customWidth="1"/>
    <col min="3068" max="3069" width="4.125" style="2" customWidth="1"/>
    <col min="3070" max="3077" width="5.125" style="2" customWidth="1"/>
    <col min="3078" max="3269" width="12.75" style="2" customWidth="1"/>
    <col min="3270" max="3309" width="13.875" style="2"/>
    <col min="3310" max="3310" width="2" style="2" customWidth="1"/>
    <col min="3311" max="3311" width="10.75" style="2" customWidth="1"/>
    <col min="3312" max="3312" width="53.375" style="2" customWidth="1"/>
    <col min="3313" max="3313" width="26.625" style="2" bestFit="1" customWidth="1"/>
    <col min="3314" max="3314" width="17.375" style="2" customWidth="1"/>
    <col min="3315" max="3315" width="25.125" style="2" customWidth="1"/>
    <col min="3316" max="3316" width="23.125" style="2" customWidth="1"/>
    <col min="3317" max="3317" width="26.125" style="2" customWidth="1"/>
    <col min="3318" max="3323" width="5.25" style="2" customWidth="1"/>
    <col min="3324" max="3325" width="4.125" style="2" customWidth="1"/>
    <col min="3326" max="3333" width="5.125" style="2" customWidth="1"/>
    <col min="3334" max="3525" width="12.75" style="2" customWidth="1"/>
    <col min="3526" max="3565" width="13.875" style="2"/>
    <col min="3566" max="3566" width="2" style="2" customWidth="1"/>
    <col min="3567" max="3567" width="10.75" style="2" customWidth="1"/>
    <col min="3568" max="3568" width="53.375" style="2" customWidth="1"/>
    <col min="3569" max="3569" width="26.625" style="2" bestFit="1" customWidth="1"/>
    <col min="3570" max="3570" width="17.375" style="2" customWidth="1"/>
    <col min="3571" max="3571" width="25.125" style="2" customWidth="1"/>
    <col min="3572" max="3572" width="23.125" style="2" customWidth="1"/>
    <col min="3573" max="3573" width="26.125" style="2" customWidth="1"/>
    <col min="3574" max="3579" width="5.25" style="2" customWidth="1"/>
    <col min="3580" max="3581" width="4.125" style="2" customWidth="1"/>
    <col min="3582" max="3589" width="5.125" style="2" customWidth="1"/>
    <col min="3590" max="3781" width="12.75" style="2" customWidth="1"/>
    <col min="3782" max="3821" width="13.875" style="2"/>
    <col min="3822" max="3822" width="2" style="2" customWidth="1"/>
    <col min="3823" max="3823" width="10.75" style="2" customWidth="1"/>
    <col min="3824" max="3824" width="53.375" style="2" customWidth="1"/>
    <col min="3825" max="3825" width="26.625" style="2" bestFit="1" customWidth="1"/>
    <col min="3826" max="3826" width="17.375" style="2" customWidth="1"/>
    <col min="3827" max="3827" width="25.125" style="2" customWidth="1"/>
    <col min="3828" max="3828" width="23.125" style="2" customWidth="1"/>
    <col min="3829" max="3829" width="26.125" style="2" customWidth="1"/>
    <col min="3830" max="3835" width="5.25" style="2" customWidth="1"/>
    <col min="3836" max="3837" width="4.125" style="2" customWidth="1"/>
    <col min="3838" max="3845" width="5.125" style="2" customWidth="1"/>
    <col min="3846" max="4037" width="12.75" style="2" customWidth="1"/>
    <col min="4038" max="4077" width="13.875" style="2"/>
    <col min="4078" max="4078" width="2" style="2" customWidth="1"/>
    <col min="4079" max="4079" width="10.75" style="2" customWidth="1"/>
    <col min="4080" max="4080" width="53.375" style="2" customWidth="1"/>
    <col min="4081" max="4081" width="26.625" style="2" bestFit="1" customWidth="1"/>
    <col min="4082" max="4082" width="17.375" style="2" customWidth="1"/>
    <col min="4083" max="4083" width="25.125" style="2" customWidth="1"/>
    <col min="4084" max="4084" width="23.125" style="2" customWidth="1"/>
    <col min="4085" max="4085" width="26.125" style="2" customWidth="1"/>
    <col min="4086" max="4091" width="5.25" style="2" customWidth="1"/>
    <col min="4092" max="4093" width="4.125" style="2" customWidth="1"/>
    <col min="4094" max="4101" width="5.125" style="2" customWidth="1"/>
    <col min="4102" max="4293" width="12.75" style="2" customWidth="1"/>
    <col min="4294" max="4333" width="13.875" style="2"/>
    <col min="4334" max="4334" width="2" style="2" customWidth="1"/>
    <col min="4335" max="4335" width="10.75" style="2" customWidth="1"/>
    <col min="4336" max="4336" width="53.375" style="2" customWidth="1"/>
    <col min="4337" max="4337" width="26.625" style="2" bestFit="1" customWidth="1"/>
    <col min="4338" max="4338" width="17.375" style="2" customWidth="1"/>
    <col min="4339" max="4339" width="25.125" style="2" customWidth="1"/>
    <col min="4340" max="4340" width="23.125" style="2" customWidth="1"/>
    <col min="4341" max="4341" width="26.125" style="2" customWidth="1"/>
    <col min="4342" max="4347" width="5.25" style="2" customWidth="1"/>
    <col min="4348" max="4349" width="4.125" style="2" customWidth="1"/>
    <col min="4350" max="4357" width="5.125" style="2" customWidth="1"/>
    <col min="4358" max="4549" width="12.75" style="2" customWidth="1"/>
    <col min="4550" max="4589" width="13.875" style="2"/>
    <col min="4590" max="4590" width="2" style="2" customWidth="1"/>
    <col min="4591" max="4591" width="10.75" style="2" customWidth="1"/>
    <col min="4592" max="4592" width="53.375" style="2" customWidth="1"/>
    <col min="4593" max="4593" width="26.625" style="2" bestFit="1" customWidth="1"/>
    <col min="4594" max="4594" width="17.375" style="2" customWidth="1"/>
    <col min="4595" max="4595" width="25.125" style="2" customWidth="1"/>
    <col min="4596" max="4596" width="23.125" style="2" customWidth="1"/>
    <col min="4597" max="4597" width="26.125" style="2" customWidth="1"/>
    <col min="4598" max="4603" width="5.25" style="2" customWidth="1"/>
    <col min="4604" max="4605" width="4.125" style="2" customWidth="1"/>
    <col min="4606" max="4613" width="5.125" style="2" customWidth="1"/>
    <col min="4614" max="4805" width="12.75" style="2" customWidth="1"/>
    <col min="4806" max="4845" width="13.875" style="2"/>
    <col min="4846" max="4846" width="2" style="2" customWidth="1"/>
    <col min="4847" max="4847" width="10.75" style="2" customWidth="1"/>
    <col min="4848" max="4848" width="53.375" style="2" customWidth="1"/>
    <col min="4849" max="4849" width="26.625" style="2" bestFit="1" customWidth="1"/>
    <col min="4850" max="4850" width="17.375" style="2" customWidth="1"/>
    <col min="4851" max="4851" width="25.125" style="2" customWidth="1"/>
    <col min="4852" max="4852" width="23.125" style="2" customWidth="1"/>
    <col min="4853" max="4853" width="26.125" style="2" customWidth="1"/>
    <col min="4854" max="4859" width="5.25" style="2" customWidth="1"/>
    <col min="4860" max="4861" width="4.125" style="2" customWidth="1"/>
    <col min="4862" max="4869" width="5.125" style="2" customWidth="1"/>
    <col min="4870" max="5061" width="12.75" style="2" customWidth="1"/>
    <col min="5062" max="5101" width="13.875" style="2"/>
    <col min="5102" max="5102" width="2" style="2" customWidth="1"/>
    <col min="5103" max="5103" width="10.75" style="2" customWidth="1"/>
    <col min="5104" max="5104" width="53.375" style="2" customWidth="1"/>
    <col min="5105" max="5105" width="26.625" style="2" bestFit="1" customWidth="1"/>
    <col min="5106" max="5106" width="17.375" style="2" customWidth="1"/>
    <col min="5107" max="5107" width="25.125" style="2" customWidth="1"/>
    <col min="5108" max="5108" width="23.125" style="2" customWidth="1"/>
    <col min="5109" max="5109" width="26.125" style="2" customWidth="1"/>
    <col min="5110" max="5115" width="5.25" style="2" customWidth="1"/>
    <col min="5116" max="5117" width="4.125" style="2" customWidth="1"/>
    <col min="5118" max="5125" width="5.125" style="2" customWidth="1"/>
    <col min="5126" max="5317" width="12.75" style="2" customWidth="1"/>
    <col min="5318" max="5357" width="13.875" style="2"/>
    <col min="5358" max="5358" width="2" style="2" customWidth="1"/>
    <col min="5359" max="5359" width="10.75" style="2" customWidth="1"/>
    <col min="5360" max="5360" width="53.375" style="2" customWidth="1"/>
    <col min="5361" max="5361" width="26.625" style="2" bestFit="1" customWidth="1"/>
    <col min="5362" max="5362" width="17.375" style="2" customWidth="1"/>
    <col min="5363" max="5363" width="25.125" style="2" customWidth="1"/>
    <col min="5364" max="5364" width="23.125" style="2" customWidth="1"/>
    <col min="5365" max="5365" width="26.125" style="2" customWidth="1"/>
    <col min="5366" max="5371" width="5.25" style="2" customWidth="1"/>
    <col min="5372" max="5373" width="4.125" style="2" customWidth="1"/>
    <col min="5374" max="5381" width="5.125" style="2" customWidth="1"/>
    <col min="5382" max="5573" width="12.75" style="2" customWidth="1"/>
    <col min="5574" max="5613" width="13.875" style="2"/>
    <col min="5614" max="5614" width="2" style="2" customWidth="1"/>
    <col min="5615" max="5615" width="10.75" style="2" customWidth="1"/>
    <col min="5616" max="5616" width="53.375" style="2" customWidth="1"/>
    <col min="5617" max="5617" width="26.625" style="2" bestFit="1" customWidth="1"/>
    <col min="5618" max="5618" width="17.375" style="2" customWidth="1"/>
    <col min="5619" max="5619" width="25.125" style="2" customWidth="1"/>
    <col min="5620" max="5620" width="23.125" style="2" customWidth="1"/>
    <col min="5621" max="5621" width="26.125" style="2" customWidth="1"/>
    <col min="5622" max="5627" width="5.25" style="2" customWidth="1"/>
    <col min="5628" max="5629" width="4.125" style="2" customWidth="1"/>
    <col min="5630" max="5637" width="5.125" style="2" customWidth="1"/>
    <col min="5638" max="5829" width="12.75" style="2" customWidth="1"/>
    <col min="5830" max="5869" width="13.875" style="2"/>
    <col min="5870" max="5870" width="2" style="2" customWidth="1"/>
    <col min="5871" max="5871" width="10.75" style="2" customWidth="1"/>
    <col min="5872" max="5872" width="53.375" style="2" customWidth="1"/>
    <col min="5873" max="5873" width="26.625" style="2" bestFit="1" customWidth="1"/>
    <col min="5874" max="5874" width="17.375" style="2" customWidth="1"/>
    <col min="5875" max="5875" width="25.125" style="2" customWidth="1"/>
    <col min="5876" max="5876" width="23.125" style="2" customWidth="1"/>
    <col min="5877" max="5877" width="26.125" style="2" customWidth="1"/>
    <col min="5878" max="5883" width="5.25" style="2" customWidth="1"/>
    <col min="5884" max="5885" width="4.125" style="2" customWidth="1"/>
    <col min="5886" max="5893" width="5.125" style="2" customWidth="1"/>
    <col min="5894" max="6085" width="12.75" style="2" customWidth="1"/>
    <col min="6086" max="6125" width="13.875" style="2"/>
    <col min="6126" max="6126" width="2" style="2" customWidth="1"/>
    <col min="6127" max="6127" width="10.75" style="2" customWidth="1"/>
    <col min="6128" max="6128" width="53.375" style="2" customWidth="1"/>
    <col min="6129" max="6129" width="26.625" style="2" bestFit="1" customWidth="1"/>
    <col min="6130" max="6130" width="17.375" style="2" customWidth="1"/>
    <col min="6131" max="6131" width="25.125" style="2" customWidth="1"/>
    <col min="6132" max="6132" width="23.125" style="2" customWidth="1"/>
    <col min="6133" max="6133" width="26.125" style="2" customWidth="1"/>
    <col min="6134" max="6139" width="5.25" style="2" customWidth="1"/>
    <col min="6140" max="6141" width="4.125" style="2" customWidth="1"/>
    <col min="6142" max="6149" width="5.125" style="2" customWidth="1"/>
    <col min="6150" max="6341" width="12.75" style="2" customWidth="1"/>
    <col min="6342" max="6381" width="13.875" style="2"/>
    <col min="6382" max="6382" width="2" style="2" customWidth="1"/>
    <col min="6383" max="6383" width="10.75" style="2" customWidth="1"/>
    <col min="6384" max="6384" width="53.375" style="2" customWidth="1"/>
    <col min="6385" max="6385" width="26.625" style="2" bestFit="1" customWidth="1"/>
    <col min="6386" max="6386" width="17.375" style="2" customWidth="1"/>
    <col min="6387" max="6387" width="25.125" style="2" customWidth="1"/>
    <col min="6388" max="6388" width="23.125" style="2" customWidth="1"/>
    <col min="6389" max="6389" width="26.125" style="2" customWidth="1"/>
    <col min="6390" max="6395" width="5.25" style="2" customWidth="1"/>
    <col min="6396" max="6397" width="4.125" style="2" customWidth="1"/>
    <col min="6398" max="6405" width="5.125" style="2" customWidth="1"/>
    <col min="6406" max="6597" width="12.75" style="2" customWidth="1"/>
    <col min="6598" max="6637" width="13.875" style="2"/>
    <col min="6638" max="6638" width="2" style="2" customWidth="1"/>
    <col min="6639" max="6639" width="10.75" style="2" customWidth="1"/>
    <col min="6640" max="6640" width="53.375" style="2" customWidth="1"/>
    <col min="6641" max="6641" width="26.625" style="2" bestFit="1" customWidth="1"/>
    <col min="6642" max="6642" width="17.375" style="2" customWidth="1"/>
    <col min="6643" max="6643" width="25.125" style="2" customWidth="1"/>
    <col min="6644" max="6644" width="23.125" style="2" customWidth="1"/>
    <col min="6645" max="6645" width="26.125" style="2" customWidth="1"/>
    <col min="6646" max="6651" width="5.25" style="2" customWidth="1"/>
    <col min="6652" max="6653" width="4.125" style="2" customWidth="1"/>
    <col min="6654" max="6661" width="5.125" style="2" customWidth="1"/>
    <col min="6662" max="6853" width="12.75" style="2" customWidth="1"/>
    <col min="6854" max="6893" width="13.875" style="2"/>
    <col min="6894" max="6894" width="2" style="2" customWidth="1"/>
    <col min="6895" max="6895" width="10.75" style="2" customWidth="1"/>
    <col min="6896" max="6896" width="53.375" style="2" customWidth="1"/>
    <col min="6897" max="6897" width="26.625" style="2" bestFit="1" customWidth="1"/>
    <col min="6898" max="6898" width="17.375" style="2" customWidth="1"/>
    <col min="6899" max="6899" width="25.125" style="2" customWidth="1"/>
    <col min="6900" max="6900" width="23.125" style="2" customWidth="1"/>
    <col min="6901" max="6901" width="26.125" style="2" customWidth="1"/>
    <col min="6902" max="6907" width="5.25" style="2" customWidth="1"/>
    <col min="6908" max="6909" width="4.125" style="2" customWidth="1"/>
    <col min="6910" max="6917" width="5.125" style="2" customWidth="1"/>
    <col min="6918" max="7109" width="12.75" style="2" customWidth="1"/>
    <col min="7110" max="7149" width="13.875" style="2"/>
    <col min="7150" max="7150" width="2" style="2" customWidth="1"/>
    <col min="7151" max="7151" width="10.75" style="2" customWidth="1"/>
    <col min="7152" max="7152" width="53.375" style="2" customWidth="1"/>
    <col min="7153" max="7153" width="26.625" style="2" bestFit="1" customWidth="1"/>
    <col min="7154" max="7154" width="17.375" style="2" customWidth="1"/>
    <col min="7155" max="7155" width="25.125" style="2" customWidth="1"/>
    <col min="7156" max="7156" width="23.125" style="2" customWidth="1"/>
    <col min="7157" max="7157" width="26.125" style="2" customWidth="1"/>
    <col min="7158" max="7163" width="5.25" style="2" customWidth="1"/>
    <col min="7164" max="7165" width="4.125" style="2" customWidth="1"/>
    <col min="7166" max="7173" width="5.125" style="2" customWidth="1"/>
    <col min="7174" max="7365" width="12.75" style="2" customWidth="1"/>
    <col min="7366" max="7405" width="13.875" style="2"/>
    <col min="7406" max="7406" width="2" style="2" customWidth="1"/>
    <col min="7407" max="7407" width="10.75" style="2" customWidth="1"/>
    <col min="7408" max="7408" width="53.375" style="2" customWidth="1"/>
    <col min="7409" max="7409" width="26.625" style="2" bestFit="1" customWidth="1"/>
    <col min="7410" max="7410" width="17.375" style="2" customWidth="1"/>
    <col min="7411" max="7411" width="25.125" style="2" customWidth="1"/>
    <col min="7412" max="7412" width="23.125" style="2" customWidth="1"/>
    <col min="7413" max="7413" width="26.125" style="2" customWidth="1"/>
    <col min="7414" max="7419" width="5.25" style="2" customWidth="1"/>
    <col min="7420" max="7421" width="4.125" style="2" customWidth="1"/>
    <col min="7422" max="7429" width="5.125" style="2" customWidth="1"/>
    <col min="7430" max="7621" width="12.75" style="2" customWidth="1"/>
    <col min="7622" max="7661" width="13.875" style="2"/>
    <col min="7662" max="7662" width="2" style="2" customWidth="1"/>
    <col min="7663" max="7663" width="10.75" style="2" customWidth="1"/>
    <col min="7664" max="7664" width="53.375" style="2" customWidth="1"/>
    <col min="7665" max="7665" width="26.625" style="2" bestFit="1" customWidth="1"/>
    <col min="7666" max="7666" width="17.375" style="2" customWidth="1"/>
    <col min="7667" max="7667" width="25.125" style="2" customWidth="1"/>
    <col min="7668" max="7668" width="23.125" style="2" customWidth="1"/>
    <col min="7669" max="7669" width="26.125" style="2" customWidth="1"/>
    <col min="7670" max="7675" width="5.25" style="2" customWidth="1"/>
    <col min="7676" max="7677" width="4.125" style="2" customWidth="1"/>
    <col min="7678" max="7685" width="5.125" style="2" customWidth="1"/>
    <col min="7686" max="7877" width="12.75" style="2" customWidth="1"/>
    <col min="7878" max="7917" width="13.875" style="2"/>
    <col min="7918" max="7918" width="2" style="2" customWidth="1"/>
    <col min="7919" max="7919" width="10.75" style="2" customWidth="1"/>
    <col min="7920" max="7920" width="53.375" style="2" customWidth="1"/>
    <col min="7921" max="7921" width="26.625" style="2" bestFit="1" customWidth="1"/>
    <col min="7922" max="7922" width="17.375" style="2" customWidth="1"/>
    <col min="7923" max="7923" width="25.125" style="2" customWidth="1"/>
    <col min="7924" max="7924" width="23.125" style="2" customWidth="1"/>
    <col min="7925" max="7925" width="26.125" style="2" customWidth="1"/>
    <col min="7926" max="7931" width="5.25" style="2" customWidth="1"/>
    <col min="7932" max="7933" width="4.125" style="2" customWidth="1"/>
    <col min="7934" max="7941" width="5.125" style="2" customWidth="1"/>
    <col min="7942" max="8133" width="12.75" style="2" customWidth="1"/>
    <col min="8134" max="8173" width="13.875" style="2"/>
    <col min="8174" max="8174" width="2" style="2" customWidth="1"/>
    <col min="8175" max="8175" width="10.75" style="2" customWidth="1"/>
    <col min="8176" max="8176" width="53.375" style="2" customWidth="1"/>
    <col min="8177" max="8177" width="26.625" style="2" bestFit="1" customWidth="1"/>
    <col min="8178" max="8178" width="17.375" style="2" customWidth="1"/>
    <col min="8179" max="8179" width="25.125" style="2" customWidth="1"/>
    <col min="8180" max="8180" width="23.125" style="2" customWidth="1"/>
    <col min="8181" max="8181" width="26.125" style="2" customWidth="1"/>
    <col min="8182" max="8187" width="5.25" style="2" customWidth="1"/>
    <col min="8188" max="8189" width="4.125" style="2" customWidth="1"/>
    <col min="8190" max="8197" width="5.125" style="2" customWidth="1"/>
    <col min="8198" max="8389" width="12.75" style="2" customWidth="1"/>
    <col min="8390" max="8429" width="13.875" style="2"/>
    <col min="8430" max="8430" width="2" style="2" customWidth="1"/>
    <col min="8431" max="8431" width="10.75" style="2" customWidth="1"/>
    <col min="8432" max="8432" width="53.375" style="2" customWidth="1"/>
    <col min="8433" max="8433" width="26.625" style="2" bestFit="1" customWidth="1"/>
    <col min="8434" max="8434" width="17.375" style="2" customWidth="1"/>
    <col min="8435" max="8435" width="25.125" style="2" customWidth="1"/>
    <col min="8436" max="8436" width="23.125" style="2" customWidth="1"/>
    <col min="8437" max="8437" width="26.125" style="2" customWidth="1"/>
    <col min="8438" max="8443" width="5.25" style="2" customWidth="1"/>
    <col min="8444" max="8445" width="4.125" style="2" customWidth="1"/>
    <col min="8446" max="8453" width="5.125" style="2" customWidth="1"/>
    <col min="8454" max="8645" width="12.75" style="2" customWidth="1"/>
    <col min="8646" max="8685" width="13.875" style="2"/>
    <col min="8686" max="8686" width="2" style="2" customWidth="1"/>
    <col min="8687" max="8687" width="10.75" style="2" customWidth="1"/>
    <col min="8688" max="8688" width="53.375" style="2" customWidth="1"/>
    <col min="8689" max="8689" width="26.625" style="2" bestFit="1" customWidth="1"/>
    <col min="8690" max="8690" width="17.375" style="2" customWidth="1"/>
    <col min="8691" max="8691" width="25.125" style="2" customWidth="1"/>
    <col min="8692" max="8692" width="23.125" style="2" customWidth="1"/>
    <col min="8693" max="8693" width="26.125" style="2" customWidth="1"/>
    <col min="8694" max="8699" width="5.25" style="2" customWidth="1"/>
    <col min="8700" max="8701" width="4.125" style="2" customWidth="1"/>
    <col min="8702" max="8709" width="5.125" style="2" customWidth="1"/>
    <col min="8710" max="8901" width="12.75" style="2" customWidth="1"/>
    <col min="8902" max="8941" width="13.875" style="2"/>
    <col min="8942" max="8942" width="2" style="2" customWidth="1"/>
    <col min="8943" max="8943" width="10.75" style="2" customWidth="1"/>
    <col min="8944" max="8944" width="53.375" style="2" customWidth="1"/>
    <col min="8945" max="8945" width="26.625" style="2" bestFit="1" customWidth="1"/>
    <col min="8946" max="8946" width="17.375" style="2" customWidth="1"/>
    <col min="8947" max="8947" width="25.125" style="2" customWidth="1"/>
    <col min="8948" max="8948" width="23.125" style="2" customWidth="1"/>
    <col min="8949" max="8949" width="26.125" style="2" customWidth="1"/>
    <col min="8950" max="8955" width="5.25" style="2" customWidth="1"/>
    <col min="8956" max="8957" width="4.125" style="2" customWidth="1"/>
    <col min="8958" max="8965" width="5.125" style="2" customWidth="1"/>
    <col min="8966" max="9157" width="12.75" style="2" customWidth="1"/>
    <col min="9158" max="9197" width="13.875" style="2"/>
    <col min="9198" max="9198" width="2" style="2" customWidth="1"/>
    <col min="9199" max="9199" width="10.75" style="2" customWidth="1"/>
    <col min="9200" max="9200" width="53.375" style="2" customWidth="1"/>
    <col min="9201" max="9201" width="26.625" style="2" bestFit="1" customWidth="1"/>
    <col min="9202" max="9202" width="17.375" style="2" customWidth="1"/>
    <col min="9203" max="9203" width="25.125" style="2" customWidth="1"/>
    <col min="9204" max="9204" width="23.125" style="2" customWidth="1"/>
    <col min="9205" max="9205" width="26.125" style="2" customWidth="1"/>
    <col min="9206" max="9211" width="5.25" style="2" customWidth="1"/>
    <col min="9212" max="9213" width="4.125" style="2" customWidth="1"/>
    <col min="9214" max="9221" width="5.125" style="2" customWidth="1"/>
    <col min="9222" max="9413" width="12.75" style="2" customWidth="1"/>
    <col min="9414" max="9453" width="13.875" style="2"/>
    <col min="9454" max="9454" width="2" style="2" customWidth="1"/>
    <col min="9455" max="9455" width="10.75" style="2" customWidth="1"/>
    <col min="9456" max="9456" width="53.375" style="2" customWidth="1"/>
    <col min="9457" max="9457" width="26.625" style="2" bestFit="1" customWidth="1"/>
    <col min="9458" max="9458" width="17.375" style="2" customWidth="1"/>
    <col min="9459" max="9459" width="25.125" style="2" customWidth="1"/>
    <col min="9460" max="9460" width="23.125" style="2" customWidth="1"/>
    <col min="9461" max="9461" width="26.125" style="2" customWidth="1"/>
    <col min="9462" max="9467" width="5.25" style="2" customWidth="1"/>
    <col min="9468" max="9469" width="4.125" style="2" customWidth="1"/>
    <col min="9470" max="9477" width="5.125" style="2" customWidth="1"/>
    <col min="9478" max="9669" width="12.75" style="2" customWidth="1"/>
    <col min="9670" max="9709" width="13.875" style="2"/>
    <col min="9710" max="9710" width="2" style="2" customWidth="1"/>
    <col min="9711" max="9711" width="10.75" style="2" customWidth="1"/>
    <col min="9712" max="9712" width="53.375" style="2" customWidth="1"/>
    <col min="9713" max="9713" width="26.625" style="2" bestFit="1" customWidth="1"/>
    <col min="9714" max="9714" width="17.375" style="2" customWidth="1"/>
    <col min="9715" max="9715" width="25.125" style="2" customWidth="1"/>
    <col min="9716" max="9716" width="23.125" style="2" customWidth="1"/>
    <col min="9717" max="9717" width="26.125" style="2" customWidth="1"/>
    <col min="9718" max="9723" width="5.25" style="2" customWidth="1"/>
    <col min="9724" max="9725" width="4.125" style="2" customWidth="1"/>
    <col min="9726" max="9733" width="5.125" style="2" customWidth="1"/>
    <col min="9734" max="9925" width="12.75" style="2" customWidth="1"/>
    <col min="9926" max="9965" width="13.875" style="2"/>
    <col min="9966" max="9966" width="2" style="2" customWidth="1"/>
    <col min="9967" max="9967" width="10.75" style="2" customWidth="1"/>
    <col min="9968" max="9968" width="53.375" style="2" customWidth="1"/>
    <col min="9969" max="9969" width="26.625" style="2" bestFit="1" customWidth="1"/>
    <col min="9970" max="9970" width="17.375" style="2" customWidth="1"/>
    <col min="9971" max="9971" width="25.125" style="2" customWidth="1"/>
    <col min="9972" max="9972" width="23.125" style="2" customWidth="1"/>
    <col min="9973" max="9973" width="26.125" style="2" customWidth="1"/>
    <col min="9974" max="9979" width="5.25" style="2" customWidth="1"/>
    <col min="9980" max="9981" width="4.125" style="2" customWidth="1"/>
    <col min="9982" max="9989" width="5.125" style="2" customWidth="1"/>
    <col min="9990" max="10181" width="12.75" style="2" customWidth="1"/>
    <col min="10182" max="10221" width="13.875" style="2"/>
    <col min="10222" max="10222" width="2" style="2" customWidth="1"/>
    <col min="10223" max="10223" width="10.75" style="2" customWidth="1"/>
    <col min="10224" max="10224" width="53.375" style="2" customWidth="1"/>
    <col min="10225" max="10225" width="26.625" style="2" bestFit="1" customWidth="1"/>
    <col min="10226" max="10226" width="17.375" style="2" customWidth="1"/>
    <col min="10227" max="10227" width="25.125" style="2" customWidth="1"/>
    <col min="10228" max="10228" width="23.125" style="2" customWidth="1"/>
    <col min="10229" max="10229" width="26.125" style="2" customWidth="1"/>
    <col min="10230" max="10235" width="5.25" style="2" customWidth="1"/>
    <col min="10236" max="10237" width="4.125" style="2" customWidth="1"/>
    <col min="10238" max="10245" width="5.125" style="2" customWidth="1"/>
    <col min="10246" max="10437" width="12.75" style="2" customWidth="1"/>
    <col min="10438" max="10477" width="13.875" style="2"/>
    <col min="10478" max="10478" width="2" style="2" customWidth="1"/>
    <col min="10479" max="10479" width="10.75" style="2" customWidth="1"/>
    <col min="10480" max="10480" width="53.375" style="2" customWidth="1"/>
    <col min="10481" max="10481" width="26.625" style="2" bestFit="1" customWidth="1"/>
    <col min="10482" max="10482" width="17.375" style="2" customWidth="1"/>
    <col min="10483" max="10483" width="25.125" style="2" customWidth="1"/>
    <col min="10484" max="10484" width="23.125" style="2" customWidth="1"/>
    <col min="10485" max="10485" width="26.125" style="2" customWidth="1"/>
    <col min="10486" max="10491" width="5.25" style="2" customWidth="1"/>
    <col min="10492" max="10493" width="4.125" style="2" customWidth="1"/>
    <col min="10494" max="10501" width="5.125" style="2" customWidth="1"/>
    <col min="10502" max="10693" width="12.75" style="2" customWidth="1"/>
    <col min="10694" max="10733" width="13.875" style="2"/>
    <col min="10734" max="10734" width="2" style="2" customWidth="1"/>
    <col min="10735" max="10735" width="10.75" style="2" customWidth="1"/>
    <col min="10736" max="10736" width="53.375" style="2" customWidth="1"/>
    <col min="10737" max="10737" width="26.625" style="2" bestFit="1" customWidth="1"/>
    <col min="10738" max="10738" width="17.375" style="2" customWidth="1"/>
    <col min="10739" max="10739" width="25.125" style="2" customWidth="1"/>
    <col min="10740" max="10740" width="23.125" style="2" customWidth="1"/>
    <col min="10741" max="10741" width="26.125" style="2" customWidth="1"/>
    <col min="10742" max="10747" width="5.25" style="2" customWidth="1"/>
    <col min="10748" max="10749" width="4.125" style="2" customWidth="1"/>
    <col min="10750" max="10757" width="5.125" style="2" customWidth="1"/>
    <col min="10758" max="10949" width="12.75" style="2" customWidth="1"/>
    <col min="10950" max="10989" width="13.875" style="2"/>
    <col min="10990" max="10990" width="2" style="2" customWidth="1"/>
    <col min="10991" max="10991" width="10.75" style="2" customWidth="1"/>
    <col min="10992" max="10992" width="53.375" style="2" customWidth="1"/>
    <col min="10993" max="10993" width="26.625" style="2" bestFit="1" customWidth="1"/>
    <col min="10994" max="10994" width="17.375" style="2" customWidth="1"/>
    <col min="10995" max="10995" width="25.125" style="2" customWidth="1"/>
    <col min="10996" max="10996" width="23.125" style="2" customWidth="1"/>
    <col min="10997" max="10997" width="26.125" style="2" customWidth="1"/>
    <col min="10998" max="11003" width="5.25" style="2" customWidth="1"/>
    <col min="11004" max="11005" width="4.125" style="2" customWidth="1"/>
    <col min="11006" max="11013" width="5.125" style="2" customWidth="1"/>
    <col min="11014" max="11205" width="12.75" style="2" customWidth="1"/>
    <col min="11206" max="11245" width="13.875" style="2"/>
    <col min="11246" max="11246" width="2" style="2" customWidth="1"/>
    <col min="11247" max="11247" width="10.75" style="2" customWidth="1"/>
    <col min="11248" max="11248" width="53.375" style="2" customWidth="1"/>
    <col min="11249" max="11249" width="26.625" style="2" bestFit="1" customWidth="1"/>
    <col min="11250" max="11250" width="17.375" style="2" customWidth="1"/>
    <col min="11251" max="11251" width="25.125" style="2" customWidth="1"/>
    <col min="11252" max="11252" width="23.125" style="2" customWidth="1"/>
    <col min="11253" max="11253" width="26.125" style="2" customWidth="1"/>
    <col min="11254" max="11259" width="5.25" style="2" customWidth="1"/>
    <col min="11260" max="11261" width="4.125" style="2" customWidth="1"/>
    <col min="11262" max="11269" width="5.125" style="2" customWidth="1"/>
    <col min="11270" max="11461" width="12.75" style="2" customWidth="1"/>
    <col min="11462" max="11501" width="13.875" style="2"/>
    <col min="11502" max="11502" width="2" style="2" customWidth="1"/>
    <col min="11503" max="11503" width="10.75" style="2" customWidth="1"/>
    <col min="11504" max="11504" width="53.375" style="2" customWidth="1"/>
    <col min="11505" max="11505" width="26.625" style="2" bestFit="1" customWidth="1"/>
    <col min="11506" max="11506" width="17.375" style="2" customWidth="1"/>
    <col min="11507" max="11507" width="25.125" style="2" customWidth="1"/>
    <col min="11508" max="11508" width="23.125" style="2" customWidth="1"/>
    <col min="11509" max="11509" width="26.125" style="2" customWidth="1"/>
    <col min="11510" max="11515" width="5.25" style="2" customWidth="1"/>
    <col min="11516" max="11517" width="4.125" style="2" customWidth="1"/>
    <col min="11518" max="11525" width="5.125" style="2" customWidth="1"/>
    <col min="11526" max="11717" width="12.75" style="2" customWidth="1"/>
    <col min="11718" max="11757" width="13.875" style="2"/>
    <col min="11758" max="11758" width="2" style="2" customWidth="1"/>
    <col min="11759" max="11759" width="10.75" style="2" customWidth="1"/>
    <col min="11760" max="11760" width="53.375" style="2" customWidth="1"/>
    <col min="11761" max="11761" width="26.625" style="2" bestFit="1" customWidth="1"/>
    <col min="11762" max="11762" width="17.375" style="2" customWidth="1"/>
    <col min="11763" max="11763" width="25.125" style="2" customWidth="1"/>
    <col min="11764" max="11764" width="23.125" style="2" customWidth="1"/>
    <col min="11765" max="11765" width="26.125" style="2" customWidth="1"/>
    <col min="11766" max="11771" width="5.25" style="2" customWidth="1"/>
    <col min="11772" max="11773" width="4.125" style="2" customWidth="1"/>
    <col min="11774" max="11781" width="5.125" style="2" customWidth="1"/>
    <col min="11782" max="11973" width="12.75" style="2" customWidth="1"/>
    <col min="11974" max="12013" width="13.875" style="2"/>
    <col min="12014" max="12014" width="2" style="2" customWidth="1"/>
    <col min="12015" max="12015" width="10.75" style="2" customWidth="1"/>
    <col min="12016" max="12016" width="53.375" style="2" customWidth="1"/>
    <col min="12017" max="12017" width="26.625" style="2" bestFit="1" customWidth="1"/>
    <col min="12018" max="12018" width="17.375" style="2" customWidth="1"/>
    <col min="12019" max="12019" width="25.125" style="2" customWidth="1"/>
    <col min="12020" max="12020" width="23.125" style="2" customWidth="1"/>
    <col min="12021" max="12021" width="26.125" style="2" customWidth="1"/>
    <col min="12022" max="12027" width="5.25" style="2" customWidth="1"/>
    <col min="12028" max="12029" width="4.125" style="2" customWidth="1"/>
    <col min="12030" max="12037" width="5.125" style="2" customWidth="1"/>
    <col min="12038" max="12229" width="12.75" style="2" customWidth="1"/>
    <col min="12230" max="12269" width="13.875" style="2"/>
    <col min="12270" max="12270" width="2" style="2" customWidth="1"/>
    <col min="12271" max="12271" width="10.75" style="2" customWidth="1"/>
    <col min="12272" max="12272" width="53.375" style="2" customWidth="1"/>
    <col min="12273" max="12273" width="26.625" style="2" bestFit="1" customWidth="1"/>
    <col min="12274" max="12274" width="17.375" style="2" customWidth="1"/>
    <col min="12275" max="12275" width="25.125" style="2" customWidth="1"/>
    <col min="12276" max="12276" width="23.125" style="2" customWidth="1"/>
    <col min="12277" max="12277" width="26.125" style="2" customWidth="1"/>
    <col min="12278" max="12283" width="5.25" style="2" customWidth="1"/>
    <col min="12284" max="12285" width="4.125" style="2" customWidth="1"/>
    <col min="12286" max="12293" width="5.125" style="2" customWidth="1"/>
    <col min="12294" max="12485" width="12.75" style="2" customWidth="1"/>
    <col min="12486" max="12525" width="13.875" style="2"/>
    <col min="12526" max="12526" width="2" style="2" customWidth="1"/>
    <col min="12527" max="12527" width="10.75" style="2" customWidth="1"/>
    <col min="12528" max="12528" width="53.375" style="2" customWidth="1"/>
    <col min="12529" max="12529" width="26.625" style="2" bestFit="1" customWidth="1"/>
    <col min="12530" max="12530" width="17.375" style="2" customWidth="1"/>
    <col min="12531" max="12531" width="25.125" style="2" customWidth="1"/>
    <col min="12532" max="12532" width="23.125" style="2" customWidth="1"/>
    <col min="12533" max="12533" width="26.125" style="2" customWidth="1"/>
    <col min="12534" max="12539" width="5.25" style="2" customWidth="1"/>
    <col min="12540" max="12541" width="4.125" style="2" customWidth="1"/>
    <col min="12542" max="12549" width="5.125" style="2" customWidth="1"/>
    <col min="12550" max="12741" width="12.75" style="2" customWidth="1"/>
    <col min="12742" max="12781" width="13.875" style="2"/>
    <col min="12782" max="12782" width="2" style="2" customWidth="1"/>
    <col min="12783" max="12783" width="10.75" style="2" customWidth="1"/>
    <col min="12784" max="12784" width="53.375" style="2" customWidth="1"/>
    <col min="12785" max="12785" width="26.625" style="2" bestFit="1" customWidth="1"/>
    <col min="12786" max="12786" width="17.375" style="2" customWidth="1"/>
    <col min="12787" max="12787" width="25.125" style="2" customWidth="1"/>
    <col min="12788" max="12788" width="23.125" style="2" customWidth="1"/>
    <col min="12789" max="12789" width="26.125" style="2" customWidth="1"/>
    <col min="12790" max="12795" width="5.25" style="2" customWidth="1"/>
    <col min="12796" max="12797" width="4.125" style="2" customWidth="1"/>
    <col min="12798" max="12805" width="5.125" style="2" customWidth="1"/>
    <col min="12806" max="12997" width="12.75" style="2" customWidth="1"/>
    <col min="12998" max="13037" width="13.875" style="2"/>
    <col min="13038" max="13038" width="2" style="2" customWidth="1"/>
    <col min="13039" max="13039" width="10.75" style="2" customWidth="1"/>
    <col min="13040" max="13040" width="53.375" style="2" customWidth="1"/>
    <col min="13041" max="13041" width="26.625" style="2" bestFit="1" customWidth="1"/>
    <col min="13042" max="13042" width="17.375" style="2" customWidth="1"/>
    <col min="13043" max="13043" width="25.125" style="2" customWidth="1"/>
    <col min="13044" max="13044" width="23.125" style="2" customWidth="1"/>
    <col min="13045" max="13045" width="26.125" style="2" customWidth="1"/>
    <col min="13046" max="13051" width="5.25" style="2" customWidth="1"/>
    <col min="13052" max="13053" width="4.125" style="2" customWidth="1"/>
    <col min="13054" max="13061" width="5.125" style="2" customWidth="1"/>
    <col min="13062" max="13253" width="12.75" style="2" customWidth="1"/>
    <col min="13254" max="13293" width="13.875" style="2"/>
    <col min="13294" max="13294" width="2" style="2" customWidth="1"/>
    <col min="13295" max="13295" width="10.75" style="2" customWidth="1"/>
    <col min="13296" max="13296" width="53.375" style="2" customWidth="1"/>
    <col min="13297" max="13297" width="26.625" style="2" bestFit="1" customWidth="1"/>
    <col min="13298" max="13298" width="17.375" style="2" customWidth="1"/>
    <col min="13299" max="13299" width="25.125" style="2" customWidth="1"/>
    <col min="13300" max="13300" width="23.125" style="2" customWidth="1"/>
    <col min="13301" max="13301" width="26.125" style="2" customWidth="1"/>
    <col min="13302" max="13307" width="5.25" style="2" customWidth="1"/>
    <col min="13308" max="13309" width="4.125" style="2" customWidth="1"/>
    <col min="13310" max="13317" width="5.125" style="2" customWidth="1"/>
    <col min="13318" max="13509" width="12.75" style="2" customWidth="1"/>
    <col min="13510" max="13549" width="13.875" style="2"/>
    <col min="13550" max="13550" width="2" style="2" customWidth="1"/>
    <col min="13551" max="13551" width="10.75" style="2" customWidth="1"/>
    <col min="13552" max="13552" width="53.375" style="2" customWidth="1"/>
    <col min="13553" max="13553" width="26.625" style="2" bestFit="1" customWidth="1"/>
    <col min="13554" max="13554" width="17.375" style="2" customWidth="1"/>
    <col min="13555" max="13555" width="25.125" style="2" customWidth="1"/>
    <col min="13556" max="13556" width="23.125" style="2" customWidth="1"/>
    <col min="13557" max="13557" width="26.125" style="2" customWidth="1"/>
    <col min="13558" max="13563" width="5.25" style="2" customWidth="1"/>
    <col min="13564" max="13565" width="4.125" style="2" customWidth="1"/>
    <col min="13566" max="13573" width="5.125" style="2" customWidth="1"/>
    <col min="13574" max="13765" width="12.75" style="2" customWidth="1"/>
    <col min="13766" max="13805" width="13.875" style="2"/>
    <col min="13806" max="13806" width="2" style="2" customWidth="1"/>
    <col min="13807" max="13807" width="10.75" style="2" customWidth="1"/>
    <col min="13808" max="13808" width="53.375" style="2" customWidth="1"/>
    <col min="13809" max="13809" width="26.625" style="2" bestFit="1" customWidth="1"/>
    <col min="13810" max="13810" width="17.375" style="2" customWidth="1"/>
    <col min="13811" max="13811" width="25.125" style="2" customWidth="1"/>
    <col min="13812" max="13812" width="23.125" style="2" customWidth="1"/>
    <col min="13813" max="13813" width="26.125" style="2" customWidth="1"/>
    <col min="13814" max="13819" width="5.25" style="2" customWidth="1"/>
    <col min="13820" max="13821" width="4.125" style="2" customWidth="1"/>
    <col min="13822" max="13829" width="5.125" style="2" customWidth="1"/>
    <col min="13830" max="14021" width="12.75" style="2" customWidth="1"/>
    <col min="14022" max="14061" width="13.875" style="2"/>
    <col min="14062" max="14062" width="2" style="2" customWidth="1"/>
    <col min="14063" max="14063" width="10.75" style="2" customWidth="1"/>
    <col min="14064" max="14064" width="53.375" style="2" customWidth="1"/>
    <col min="14065" max="14065" width="26.625" style="2" bestFit="1" customWidth="1"/>
    <col min="14066" max="14066" width="17.375" style="2" customWidth="1"/>
    <col min="14067" max="14067" width="25.125" style="2" customWidth="1"/>
    <col min="14068" max="14068" width="23.125" style="2" customWidth="1"/>
    <col min="14069" max="14069" width="26.125" style="2" customWidth="1"/>
    <col min="14070" max="14075" width="5.25" style="2" customWidth="1"/>
    <col min="14076" max="14077" width="4.125" style="2" customWidth="1"/>
    <col min="14078" max="14085" width="5.125" style="2" customWidth="1"/>
    <col min="14086" max="14277" width="12.75" style="2" customWidth="1"/>
    <col min="14278" max="14317" width="13.875" style="2"/>
    <col min="14318" max="14318" width="2" style="2" customWidth="1"/>
    <col min="14319" max="14319" width="10.75" style="2" customWidth="1"/>
    <col min="14320" max="14320" width="53.375" style="2" customWidth="1"/>
    <col min="14321" max="14321" width="26.625" style="2" bestFit="1" customWidth="1"/>
    <col min="14322" max="14322" width="17.375" style="2" customWidth="1"/>
    <col min="14323" max="14323" width="25.125" style="2" customWidth="1"/>
    <col min="14324" max="14324" width="23.125" style="2" customWidth="1"/>
    <col min="14325" max="14325" width="26.125" style="2" customWidth="1"/>
    <col min="14326" max="14331" width="5.25" style="2" customWidth="1"/>
    <col min="14332" max="14333" width="4.125" style="2" customWidth="1"/>
    <col min="14334" max="14341" width="5.125" style="2" customWidth="1"/>
    <col min="14342" max="14533" width="12.75" style="2" customWidth="1"/>
    <col min="14534" max="14573" width="13.875" style="2"/>
    <col min="14574" max="14574" width="2" style="2" customWidth="1"/>
    <col min="14575" max="14575" width="10.75" style="2" customWidth="1"/>
    <col min="14576" max="14576" width="53.375" style="2" customWidth="1"/>
    <col min="14577" max="14577" width="26.625" style="2" bestFit="1" customWidth="1"/>
    <col min="14578" max="14578" width="17.375" style="2" customWidth="1"/>
    <col min="14579" max="14579" width="25.125" style="2" customWidth="1"/>
    <col min="14580" max="14580" width="23.125" style="2" customWidth="1"/>
    <col min="14581" max="14581" width="26.125" style="2" customWidth="1"/>
    <col min="14582" max="14587" width="5.25" style="2" customWidth="1"/>
    <col min="14588" max="14589" width="4.125" style="2" customWidth="1"/>
    <col min="14590" max="14597" width="5.125" style="2" customWidth="1"/>
    <col min="14598" max="14789" width="12.75" style="2" customWidth="1"/>
    <col min="14790" max="14829" width="13.875" style="2"/>
    <col min="14830" max="14830" width="2" style="2" customWidth="1"/>
    <col min="14831" max="14831" width="10.75" style="2" customWidth="1"/>
    <col min="14832" max="14832" width="53.375" style="2" customWidth="1"/>
    <col min="14833" max="14833" width="26.625" style="2" bestFit="1" customWidth="1"/>
    <col min="14834" max="14834" width="17.375" style="2" customWidth="1"/>
    <col min="14835" max="14835" width="25.125" style="2" customWidth="1"/>
    <col min="14836" max="14836" width="23.125" style="2" customWidth="1"/>
    <col min="14837" max="14837" width="26.125" style="2" customWidth="1"/>
    <col min="14838" max="14843" width="5.25" style="2" customWidth="1"/>
    <col min="14844" max="14845" width="4.125" style="2" customWidth="1"/>
    <col min="14846" max="14853" width="5.125" style="2" customWidth="1"/>
    <col min="14854" max="15045" width="12.75" style="2" customWidth="1"/>
    <col min="15046" max="15085" width="13.875" style="2"/>
    <col min="15086" max="15086" width="2" style="2" customWidth="1"/>
    <col min="15087" max="15087" width="10.75" style="2" customWidth="1"/>
    <col min="15088" max="15088" width="53.375" style="2" customWidth="1"/>
    <col min="15089" max="15089" width="26.625" style="2" bestFit="1" customWidth="1"/>
    <col min="15090" max="15090" width="17.375" style="2" customWidth="1"/>
    <col min="15091" max="15091" width="25.125" style="2" customWidth="1"/>
    <col min="15092" max="15092" width="23.125" style="2" customWidth="1"/>
    <col min="15093" max="15093" width="26.125" style="2" customWidth="1"/>
    <col min="15094" max="15099" width="5.25" style="2" customWidth="1"/>
    <col min="15100" max="15101" width="4.125" style="2" customWidth="1"/>
    <col min="15102" max="15109" width="5.125" style="2" customWidth="1"/>
    <col min="15110" max="15301" width="12.75" style="2" customWidth="1"/>
    <col min="15302" max="15341" width="13.875" style="2"/>
    <col min="15342" max="15342" width="2" style="2" customWidth="1"/>
    <col min="15343" max="15343" width="10.75" style="2" customWidth="1"/>
    <col min="15344" max="15344" width="53.375" style="2" customWidth="1"/>
    <col min="15345" max="15345" width="26.625" style="2" bestFit="1" customWidth="1"/>
    <col min="15346" max="15346" width="17.375" style="2" customWidth="1"/>
    <col min="15347" max="15347" width="25.125" style="2" customWidth="1"/>
    <col min="15348" max="15348" width="23.125" style="2" customWidth="1"/>
    <col min="15349" max="15349" width="26.125" style="2" customWidth="1"/>
    <col min="15350" max="15355" width="5.25" style="2" customWidth="1"/>
    <col min="15356" max="15357" width="4.125" style="2" customWidth="1"/>
    <col min="15358" max="15365" width="5.125" style="2" customWidth="1"/>
    <col min="15366" max="15557" width="12.75" style="2" customWidth="1"/>
    <col min="15558" max="15597" width="13.875" style="2"/>
    <col min="15598" max="15598" width="2" style="2" customWidth="1"/>
    <col min="15599" max="15599" width="10.75" style="2" customWidth="1"/>
    <col min="15600" max="15600" width="53.375" style="2" customWidth="1"/>
    <col min="15601" max="15601" width="26.625" style="2" bestFit="1" customWidth="1"/>
    <col min="15602" max="15602" width="17.375" style="2" customWidth="1"/>
    <col min="15603" max="15603" width="25.125" style="2" customWidth="1"/>
    <col min="15604" max="15604" width="23.125" style="2" customWidth="1"/>
    <col min="15605" max="15605" width="26.125" style="2" customWidth="1"/>
    <col min="15606" max="15611" width="5.25" style="2" customWidth="1"/>
    <col min="15612" max="15613" width="4.125" style="2" customWidth="1"/>
    <col min="15614" max="15621" width="5.125" style="2" customWidth="1"/>
    <col min="15622" max="15813" width="12.75" style="2" customWidth="1"/>
    <col min="15814" max="15853" width="13.875" style="2"/>
    <col min="15854" max="15854" width="2" style="2" customWidth="1"/>
    <col min="15855" max="15855" width="10.75" style="2" customWidth="1"/>
    <col min="15856" max="15856" width="53.375" style="2" customWidth="1"/>
    <col min="15857" max="15857" width="26.625" style="2" bestFit="1" customWidth="1"/>
    <col min="15858" max="15858" width="17.375" style="2" customWidth="1"/>
    <col min="15859" max="15859" width="25.125" style="2" customWidth="1"/>
    <col min="15860" max="15860" width="23.125" style="2" customWidth="1"/>
    <col min="15861" max="15861" width="26.125" style="2" customWidth="1"/>
    <col min="15862" max="15867" width="5.25" style="2" customWidth="1"/>
    <col min="15868" max="15869" width="4.125" style="2" customWidth="1"/>
    <col min="15870" max="15877" width="5.125" style="2" customWidth="1"/>
    <col min="15878" max="16069" width="12.75" style="2" customWidth="1"/>
    <col min="16070" max="16109" width="13.875" style="2"/>
    <col min="16110" max="16110" width="2" style="2" customWidth="1"/>
    <col min="16111" max="16111" width="10.75" style="2" customWidth="1"/>
    <col min="16112" max="16112" width="53.375" style="2" customWidth="1"/>
    <col min="16113" max="16113" width="26.625" style="2" bestFit="1" customWidth="1"/>
    <col min="16114" max="16114" width="17.375" style="2" customWidth="1"/>
    <col min="16115" max="16115" width="25.125" style="2" customWidth="1"/>
    <col min="16116" max="16116" width="23.125" style="2" customWidth="1"/>
    <col min="16117" max="16117" width="26.125" style="2" customWidth="1"/>
    <col min="16118" max="16123" width="5.25" style="2" customWidth="1"/>
    <col min="16124" max="16125" width="4.125" style="2" customWidth="1"/>
    <col min="16126" max="16133" width="5.125" style="2" customWidth="1"/>
    <col min="16134" max="16325" width="12.75" style="2" customWidth="1"/>
    <col min="16326" max="16384" width="13.875" style="2"/>
  </cols>
  <sheetData>
    <row r="1" spans="1:197" x14ac:dyDescent="0.25">
      <c r="A1" s="108"/>
      <c r="B1" s="109"/>
      <c r="C1" s="110"/>
      <c r="D1" s="111"/>
      <c r="E1" s="111"/>
      <c r="F1" s="112"/>
      <c r="G1" s="113"/>
      <c r="H1" s="113"/>
      <c r="I1" s="114"/>
      <c r="J1" s="113"/>
      <c r="K1" s="115"/>
    </row>
    <row r="2" spans="1:197" ht="23.25" customHeight="1" x14ac:dyDescent="0.25">
      <c r="A2" s="116"/>
      <c r="B2" s="207" t="s">
        <v>0</v>
      </c>
      <c r="C2" s="208"/>
      <c r="D2" s="208"/>
      <c r="E2" s="208"/>
      <c r="F2" s="209"/>
      <c r="K2" s="117"/>
    </row>
    <row r="3" spans="1:197" ht="18" customHeight="1" x14ac:dyDescent="0.25">
      <c r="A3" s="116"/>
      <c r="B3" s="50" t="s">
        <v>1</v>
      </c>
      <c r="C3" s="210" t="s">
        <v>2</v>
      </c>
      <c r="D3" s="211"/>
      <c r="E3" s="51" t="s">
        <v>3</v>
      </c>
      <c r="F3" s="52">
        <v>3</v>
      </c>
      <c r="K3" s="117"/>
    </row>
    <row r="4" spans="1:197" ht="16.2" thickBot="1" x14ac:dyDescent="0.3">
      <c r="A4" s="116"/>
      <c r="B4" s="143"/>
      <c r="C4" s="143"/>
      <c r="D4" s="144"/>
      <c r="G4" s="124"/>
      <c r="H4" s="124"/>
      <c r="I4" s="145"/>
      <c r="J4" s="124"/>
      <c r="K4" s="117"/>
    </row>
    <row r="5" spans="1:197" x14ac:dyDescent="0.25">
      <c r="A5" s="116"/>
      <c r="B5" s="108"/>
      <c r="C5" s="2"/>
      <c r="E5" s="111"/>
      <c r="F5" s="112"/>
      <c r="K5" s="146"/>
    </row>
    <row r="6" spans="1:197" ht="16.2" thickBot="1" x14ac:dyDescent="0.3">
      <c r="A6" s="116"/>
      <c r="B6" s="116"/>
      <c r="K6" s="146"/>
    </row>
    <row r="7" spans="1:197" ht="16.5" customHeight="1" thickBot="1" x14ac:dyDescent="0.3">
      <c r="A7" s="116"/>
      <c r="B7" s="151"/>
      <c r="C7" s="218" t="s">
        <v>161</v>
      </c>
      <c r="D7" s="219"/>
      <c r="E7" s="219"/>
      <c r="F7" s="219"/>
      <c r="G7" s="219"/>
      <c r="H7" s="220"/>
      <c r="I7" s="19"/>
      <c r="K7" s="146"/>
    </row>
    <row r="8" spans="1:197" ht="24.75" customHeight="1" x14ac:dyDescent="0.25">
      <c r="A8" s="116"/>
      <c r="B8" s="151"/>
      <c r="C8" s="212" t="s">
        <v>141</v>
      </c>
      <c r="D8" s="213"/>
      <c r="E8" s="213"/>
      <c r="F8" s="213"/>
      <c r="G8" s="213"/>
      <c r="H8" s="214"/>
      <c r="I8" s="20"/>
      <c r="K8" s="146"/>
    </row>
    <row r="9" spans="1:197" ht="59.25" customHeight="1" thickBot="1" x14ac:dyDescent="0.3">
      <c r="A9" s="116"/>
      <c r="B9" s="151"/>
      <c r="C9" s="215"/>
      <c r="D9" s="216"/>
      <c r="E9" s="216"/>
      <c r="F9" s="216"/>
      <c r="G9" s="216"/>
      <c r="H9" s="217"/>
      <c r="I9" s="20"/>
      <c r="K9" s="146"/>
    </row>
    <row r="10" spans="1:197" s="3" customFormat="1" ht="13.8" x14ac:dyDescent="0.25">
      <c r="A10" s="118"/>
      <c r="B10" s="152"/>
      <c r="C10" s="221" t="s">
        <v>4</v>
      </c>
      <c r="D10" s="222" t="s">
        <v>5</v>
      </c>
      <c r="E10" s="136" t="s">
        <v>6</v>
      </c>
      <c r="F10" s="136" t="s">
        <v>67</v>
      </c>
      <c r="G10" s="136" t="s">
        <v>7</v>
      </c>
      <c r="H10" s="138" t="s">
        <v>8</v>
      </c>
      <c r="I10" s="1"/>
      <c r="J10" s="1"/>
      <c r="K10" s="146"/>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row>
    <row r="11" spans="1:197" s="3" customFormat="1" ht="48.75" customHeight="1" x14ac:dyDescent="0.25">
      <c r="A11" s="118"/>
      <c r="B11" s="152"/>
      <c r="C11" s="186"/>
      <c r="D11" s="204"/>
      <c r="E11" s="137" t="s">
        <v>9</v>
      </c>
      <c r="F11" s="137" t="s">
        <v>68</v>
      </c>
      <c r="G11" s="137" t="s">
        <v>10</v>
      </c>
      <c r="H11" s="139" t="s">
        <v>11</v>
      </c>
      <c r="I11" s="1"/>
      <c r="J11" s="1"/>
      <c r="K11" s="146"/>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row>
    <row r="12" spans="1:197" s="3" customFormat="1" ht="28.5" customHeight="1" thickBot="1" x14ac:dyDescent="0.3">
      <c r="A12" s="118"/>
      <c r="B12" s="152"/>
      <c r="C12" s="70" t="s">
        <v>12</v>
      </c>
      <c r="D12" s="205"/>
      <c r="E12" s="71" t="s">
        <v>13</v>
      </c>
      <c r="F12" s="71" t="s">
        <v>14</v>
      </c>
      <c r="G12" s="71" t="s">
        <v>15</v>
      </c>
      <c r="H12" s="140" t="s">
        <v>69</v>
      </c>
      <c r="I12" s="1"/>
      <c r="J12" s="1"/>
      <c r="K12" s="146"/>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row>
    <row r="13" spans="1:197" s="3" customFormat="1" ht="27.75" customHeight="1" x14ac:dyDescent="0.25">
      <c r="A13" s="118"/>
      <c r="B13" s="152"/>
      <c r="C13" s="199" t="s">
        <v>16</v>
      </c>
      <c r="D13" s="200"/>
      <c r="E13" s="200"/>
      <c r="F13" s="200"/>
      <c r="G13" s="200"/>
      <c r="H13" s="201"/>
      <c r="I13" s="1"/>
      <c r="J13" s="1"/>
      <c r="K13" s="146"/>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row>
    <row r="14" spans="1:197" s="3" customFormat="1" ht="19.5" customHeight="1" x14ac:dyDescent="0.3">
      <c r="A14" s="118"/>
      <c r="B14" s="152"/>
      <c r="C14" s="193" t="s">
        <v>17</v>
      </c>
      <c r="D14" s="194"/>
      <c r="E14" s="194"/>
      <c r="F14" s="194"/>
      <c r="G14" s="194"/>
      <c r="H14" s="195"/>
      <c r="I14" s="1"/>
      <c r="J14" s="1"/>
      <c r="K14" s="146"/>
      <c r="L14" s="4"/>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row>
    <row r="15" spans="1:197" s="3" customFormat="1" ht="41.4" x14ac:dyDescent="0.25">
      <c r="A15" s="118"/>
      <c r="B15" s="152"/>
      <c r="C15" s="72">
        <v>1</v>
      </c>
      <c r="D15" s="73" t="s">
        <v>66</v>
      </c>
      <c r="E15" s="173" t="s">
        <v>142</v>
      </c>
      <c r="F15" s="56">
        <v>5</v>
      </c>
      <c r="G15" s="154">
        <v>0.25</v>
      </c>
      <c r="H15" s="74" t="e">
        <f>C15*(E15*F15)*G15</f>
        <v>#VALUE!</v>
      </c>
      <c r="I15" s="1"/>
      <c r="J15" s="1"/>
      <c r="K15" s="146"/>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row>
    <row r="16" spans="1:197" s="3" customFormat="1" ht="27.6" x14ac:dyDescent="0.25">
      <c r="A16" s="118"/>
      <c r="B16" s="152"/>
      <c r="C16" s="72">
        <v>1</v>
      </c>
      <c r="D16" s="54" t="s">
        <v>63</v>
      </c>
      <c r="E16" s="173" t="s">
        <v>142</v>
      </c>
      <c r="F16" s="56">
        <v>5</v>
      </c>
      <c r="G16" s="154">
        <v>1</v>
      </c>
      <c r="H16" s="74" t="e">
        <f t="shared" ref="H16:H17" si="0">C16*(E16*F16)*G16</f>
        <v>#VALUE!</v>
      </c>
      <c r="I16" s="1"/>
      <c r="J16" s="1"/>
      <c r="K16" s="146"/>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row>
    <row r="17" spans="1:197" s="3" customFormat="1" ht="13.8" x14ac:dyDescent="0.25">
      <c r="A17" s="118"/>
      <c r="B17" s="152"/>
      <c r="C17" s="72">
        <v>1</v>
      </c>
      <c r="D17" s="54" t="s">
        <v>65</v>
      </c>
      <c r="E17" s="173" t="s">
        <v>142</v>
      </c>
      <c r="F17" s="56">
        <v>5</v>
      </c>
      <c r="G17" s="154">
        <v>0.5</v>
      </c>
      <c r="H17" s="74" t="e">
        <f t="shared" si="0"/>
        <v>#VALUE!</v>
      </c>
      <c r="I17" s="1"/>
      <c r="J17" s="1"/>
      <c r="K17" s="146"/>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row>
    <row r="18" spans="1:197" s="3" customFormat="1" ht="13.8" x14ac:dyDescent="0.25">
      <c r="A18" s="118"/>
      <c r="B18" s="152"/>
      <c r="C18" s="72"/>
      <c r="D18" s="73"/>
      <c r="E18" s="55"/>
      <c r="F18" s="55"/>
      <c r="G18" s="154"/>
      <c r="H18" s="74"/>
      <c r="I18" s="1"/>
      <c r="J18" s="1"/>
      <c r="K18" s="146"/>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row>
    <row r="19" spans="1:197" s="3" customFormat="1" ht="13.8" x14ac:dyDescent="0.25">
      <c r="A19" s="118"/>
      <c r="B19" s="152"/>
      <c r="C19" s="193" t="s">
        <v>18</v>
      </c>
      <c r="D19" s="194"/>
      <c r="E19" s="194"/>
      <c r="F19" s="194"/>
      <c r="G19" s="194"/>
      <c r="H19" s="195"/>
      <c r="I19" s="1"/>
      <c r="J19" s="1"/>
      <c r="K19" s="146"/>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row>
    <row r="20" spans="1:197" s="3" customFormat="1" ht="13.8" x14ac:dyDescent="0.25">
      <c r="A20" s="118"/>
      <c r="B20" s="152"/>
      <c r="C20" s="72">
        <v>1</v>
      </c>
      <c r="D20" s="76" t="s">
        <v>146</v>
      </c>
      <c r="E20" s="173" t="s">
        <v>142</v>
      </c>
      <c r="F20" s="56">
        <v>5</v>
      </c>
      <c r="G20" s="154">
        <v>0.25</v>
      </c>
      <c r="H20" s="74" t="e">
        <f t="shared" ref="H20" si="1">C20*(E20*F20)*G20</f>
        <v>#VALUE!</v>
      </c>
      <c r="I20" s="1"/>
      <c r="J20" s="1"/>
      <c r="K20" s="146"/>
      <c r="L20" s="5"/>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row>
    <row r="21" spans="1:197" s="3" customFormat="1" ht="13.8" x14ac:dyDescent="0.25">
      <c r="A21" s="118"/>
      <c r="B21" s="152"/>
      <c r="C21" s="193" t="s">
        <v>19</v>
      </c>
      <c r="D21" s="194"/>
      <c r="E21" s="194"/>
      <c r="F21" s="194"/>
      <c r="G21" s="194"/>
      <c r="H21" s="195"/>
      <c r="I21" s="1"/>
      <c r="J21" s="117"/>
      <c r="K21" s="117"/>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row>
    <row r="22" spans="1:197" s="3" customFormat="1" ht="13.8" x14ac:dyDescent="0.25">
      <c r="A22" s="118"/>
      <c r="B22" s="152"/>
      <c r="C22" s="72">
        <v>1</v>
      </c>
      <c r="D22" s="54" t="s">
        <v>64</v>
      </c>
      <c r="E22" s="173" t="s">
        <v>142</v>
      </c>
      <c r="F22" s="56">
        <v>5</v>
      </c>
      <c r="G22" s="154">
        <v>0.1</v>
      </c>
      <c r="H22" s="74" t="e">
        <f t="shared" ref="H22" si="2">C22*(E22*F22)*G22</f>
        <v>#VALUE!</v>
      </c>
      <c r="I22" s="1"/>
      <c r="J22" s="117"/>
      <c r="K22" s="117"/>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row>
    <row r="23" spans="1:197" s="3" customFormat="1" ht="13.8" x14ac:dyDescent="0.25">
      <c r="A23" s="118"/>
      <c r="B23" s="152"/>
      <c r="C23" s="72"/>
      <c r="D23" s="78"/>
      <c r="E23" s="77"/>
      <c r="F23" s="56"/>
      <c r="G23" s="56"/>
      <c r="H23" s="74"/>
      <c r="I23" s="1"/>
      <c r="J23" s="1"/>
      <c r="K23" s="146"/>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row>
    <row r="24" spans="1:197" s="3" customFormat="1" ht="13.8" x14ac:dyDescent="0.25">
      <c r="A24" s="118"/>
      <c r="B24" s="152"/>
      <c r="C24" s="193" t="s">
        <v>20</v>
      </c>
      <c r="D24" s="194"/>
      <c r="E24" s="194"/>
      <c r="F24" s="194"/>
      <c r="G24" s="194"/>
      <c r="H24" s="195"/>
      <c r="I24" s="1"/>
      <c r="J24" s="1"/>
      <c r="K24" s="146"/>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row>
    <row r="25" spans="1:197" s="3" customFormat="1" ht="13.8" x14ac:dyDescent="0.25">
      <c r="A25" s="118"/>
      <c r="B25" s="152"/>
      <c r="C25" s="72">
        <v>1</v>
      </c>
      <c r="D25" s="73" t="s">
        <v>147</v>
      </c>
      <c r="E25" s="173" t="s">
        <v>142</v>
      </c>
      <c r="F25" s="56">
        <v>5</v>
      </c>
      <c r="G25" s="154">
        <v>0.25</v>
      </c>
      <c r="H25" s="74" t="e">
        <f t="shared" ref="H25:H26" si="3">C25*(E25*F25)*G25</f>
        <v>#VALUE!</v>
      </c>
      <c r="I25" s="1"/>
      <c r="J25" s="1"/>
      <c r="K25" s="146"/>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row>
    <row r="26" spans="1:197" s="3" customFormat="1" ht="13.8" x14ac:dyDescent="0.25">
      <c r="A26" s="118"/>
      <c r="B26" s="152"/>
      <c r="C26" s="72">
        <v>1</v>
      </c>
      <c r="D26" s="73" t="s">
        <v>145</v>
      </c>
      <c r="E26" s="173" t="s">
        <v>142</v>
      </c>
      <c r="F26" s="56">
        <v>5</v>
      </c>
      <c r="G26" s="154">
        <v>0.25</v>
      </c>
      <c r="H26" s="74" t="e">
        <f t="shared" si="3"/>
        <v>#VALUE!</v>
      </c>
      <c r="I26" s="1"/>
      <c r="J26" s="1"/>
      <c r="K26" s="146"/>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row>
    <row r="27" spans="1:197" s="3" customFormat="1" ht="13.8" x14ac:dyDescent="0.25">
      <c r="A27" s="152"/>
      <c r="C27" s="193" t="s">
        <v>21</v>
      </c>
      <c r="D27" s="194"/>
      <c r="E27" s="194"/>
      <c r="F27" s="194"/>
      <c r="G27" s="194"/>
      <c r="H27" s="195"/>
      <c r="I27" s="1"/>
      <c r="J27" s="1"/>
      <c r="K27" s="146"/>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row>
    <row r="28" spans="1:197" s="3" customFormat="1" ht="13.8" x14ac:dyDescent="0.3">
      <c r="A28" s="118"/>
      <c r="B28" s="152"/>
      <c r="C28" s="53"/>
      <c r="D28" s="54"/>
      <c r="E28" s="55"/>
      <c r="F28" s="55"/>
      <c r="G28" s="56"/>
      <c r="H28" s="57"/>
      <c r="I28" s="18"/>
      <c r="J28" s="1"/>
      <c r="K28" s="146"/>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row>
    <row r="29" spans="1:197" s="3" customFormat="1" ht="16.5" customHeight="1" x14ac:dyDescent="0.3">
      <c r="A29" s="118"/>
      <c r="B29" s="152"/>
      <c r="C29" s="187" t="s">
        <v>22</v>
      </c>
      <c r="D29" s="188"/>
      <c r="E29" s="188"/>
      <c r="F29" s="188"/>
      <c r="G29" s="189"/>
      <c r="H29" s="75" t="e">
        <f>SUM(H15:H26)</f>
        <v>#VALUE!</v>
      </c>
      <c r="I29" s="6"/>
      <c r="J29" s="1"/>
      <c r="K29" s="146"/>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row>
    <row r="30" spans="1:197" s="3" customFormat="1" ht="16.5" customHeight="1" x14ac:dyDescent="0.25">
      <c r="A30" s="152"/>
      <c r="C30" s="187" t="s">
        <v>23</v>
      </c>
      <c r="D30" s="188"/>
      <c r="E30" s="188"/>
      <c r="F30" s="188"/>
      <c r="G30" s="189"/>
      <c r="H30" s="173" t="s">
        <v>142</v>
      </c>
      <c r="I30" s="147" t="s">
        <v>24</v>
      </c>
      <c r="J30" s="148"/>
      <c r="K30" s="147"/>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row>
    <row r="31" spans="1:197" s="3" customFormat="1" ht="17.25" customHeight="1" thickBot="1" x14ac:dyDescent="0.3">
      <c r="A31" s="118"/>
      <c r="B31" s="152"/>
      <c r="C31" s="190" t="s">
        <v>25</v>
      </c>
      <c r="D31" s="191"/>
      <c r="E31" s="191"/>
      <c r="F31" s="191"/>
      <c r="G31" s="192"/>
      <c r="H31" s="79" t="e">
        <f>+H29*H30</f>
        <v>#VALUE!</v>
      </c>
      <c r="I31" s="20"/>
      <c r="J31" s="117"/>
      <c r="K31" s="117"/>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row>
    <row r="32" spans="1:197" s="3" customFormat="1" ht="13.8" x14ac:dyDescent="0.25">
      <c r="A32" s="118"/>
      <c r="B32" s="152"/>
      <c r="C32" s="185" t="s">
        <v>4</v>
      </c>
      <c r="D32" s="202" t="s">
        <v>26</v>
      </c>
      <c r="E32" s="204" t="s">
        <v>27</v>
      </c>
      <c r="F32" s="141" t="s">
        <v>28</v>
      </c>
      <c r="G32" s="223" t="s">
        <v>29</v>
      </c>
      <c r="H32" s="142" t="s">
        <v>8</v>
      </c>
      <c r="I32" s="1"/>
      <c r="J32" s="117"/>
      <c r="K32" s="117"/>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row>
    <row r="33" spans="1:197" s="3" customFormat="1" ht="13.8" x14ac:dyDescent="0.25">
      <c r="A33" s="118"/>
      <c r="B33" s="152"/>
      <c r="C33" s="186"/>
      <c r="D33" s="202"/>
      <c r="E33" s="204"/>
      <c r="F33" s="68" t="s">
        <v>30</v>
      </c>
      <c r="G33" s="224"/>
      <c r="H33" s="69" t="s">
        <v>11</v>
      </c>
      <c r="I33" s="1"/>
      <c r="J33" s="1"/>
      <c r="K33" s="146"/>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row>
    <row r="34" spans="1:197" s="3" customFormat="1" ht="14.4" thickBot="1" x14ac:dyDescent="0.3">
      <c r="A34" s="118"/>
      <c r="B34" s="152"/>
      <c r="C34" s="70" t="s">
        <v>31</v>
      </c>
      <c r="D34" s="203"/>
      <c r="E34" s="205"/>
      <c r="F34" s="71" t="s">
        <v>32</v>
      </c>
      <c r="G34" s="71" t="s">
        <v>33</v>
      </c>
      <c r="H34" s="140" t="s">
        <v>34</v>
      </c>
      <c r="I34" s="1"/>
      <c r="J34" s="1"/>
      <c r="K34" s="146"/>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row>
    <row r="35" spans="1:197" s="3" customFormat="1" ht="30" customHeight="1" x14ac:dyDescent="0.25">
      <c r="A35" s="118"/>
      <c r="B35" s="152"/>
      <c r="C35" s="199" t="s">
        <v>35</v>
      </c>
      <c r="D35" s="200"/>
      <c r="E35" s="200"/>
      <c r="F35" s="200"/>
      <c r="G35" s="200"/>
      <c r="H35" s="201"/>
      <c r="I35" s="1"/>
      <c r="J35" s="1"/>
      <c r="K35" s="146"/>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row>
    <row r="36" spans="1:197" s="3" customFormat="1" ht="13.8" x14ac:dyDescent="0.25">
      <c r="A36" s="118"/>
      <c r="B36" s="152"/>
      <c r="C36" s="193" t="s">
        <v>36</v>
      </c>
      <c r="D36" s="194"/>
      <c r="E36" s="194"/>
      <c r="F36" s="194"/>
      <c r="G36" s="194"/>
      <c r="H36" s="195"/>
      <c r="I36" s="1"/>
      <c r="J36" s="1"/>
      <c r="K36" s="146"/>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row>
    <row r="37" spans="1:197" s="3" customFormat="1" ht="82.8" x14ac:dyDescent="0.25">
      <c r="A37" s="118"/>
      <c r="B37" s="152"/>
      <c r="C37" s="72">
        <v>1</v>
      </c>
      <c r="D37" s="54" t="s">
        <v>70</v>
      </c>
      <c r="E37" s="80" t="s">
        <v>148</v>
      </c>
      <c r="F37" s="173" t="s">
        <v>142</v>
      </c>
      <c r="G37" s="81">
        <v>5</v>
      </c>
      <c r="H37" s="74" t="e">
        <f>+G37*F37*C37</f>
        <v>#VALUE!</v>
      </c>
      <c r="I37" s="1"/>
      <c r="J37" s="5"/>
      <c r="K37" s="146"/>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row>
    <row r="38" spans="1:197" s="3" customFormat="1" ht="13.8" x14ac:dyDescent="0.25">
      <c r="A38" s="118"/>
      <c r="B38" s="152"/>
      <c r="C38" s="193" t="s">
        <v>37</v>
      </c>
      <c r="D38" s="194"/>
      <c r="E38" s="194"/>
      <c r="F38" s="194"/>
      <c r="G38" s="194"/>
      <c r="H38" s="195"/>
      <c r="I38" s="1"/>
      <c r="J38" s="1"/>
      <c r="K38" s="146"/>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row>
    <row r="39" spans="1:197" s="3" customFormat="1" ht="55.2" x14ac:dyDescent="0.25">
      <c r="A39" s="118"/>
      <c r="B39" s="152"/>
      <c r="C39" s="72">
        <v>1</v>
      </c>
      <c r="D39" s="82" t="s">
        <v>153</v>
      </c>
      <c r="E39" s="80" t="s">
        <v>71</v>
      </c>
      <c r="F39" s="173" t="s">
        <v>142</v>
      </c>
      <c r="G39" s="81">
        <v>5</v>
      </c>
      <c r="H39" s="74" t="e">
        <f>+G39*F39*C39</f>
        <v>#VALUE!</v>
      </c>
      <c r="I39" s="1"/>
      <c r="J39" s="1"/>
      <c r="K39" s="146"/>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c r="GO39" s="1"/>
    </row>
    <row r="40" spans="1:197" s="3" customFormat="1" ht="41.4" x14ac:dyDescent="0.25">
      <c r="A40" s="118"/>
      <c r="B40" s="152"/>
      <c r="C40" s="72">
        <v>1</v>
      </c>
      <c r="D40" s="54" t="s">
        <v>152</v>
      </c>
      <c r="E40" s="80" t="s">
        <v>71</v>
      </c>
      <c r="F40" s="173" t="s">
        <v>142</v>
      </c>
      <c r="G40" s="81">
        <v>5</v>
      </c>
      <c r="H40" s="74" t="e">
        <f>+G40*F40*C40</f>
        <v>#VALUE!</v>
      </c>
      <c r="I40" s="1"/>
      <c r="J40" s="5"/>
      <c r="K40" s="146"/>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row>
    <row r="41" spans="1:197" s="3" customFormat="1" ht="13.8" x14ac:dyDescent="0.25">
      <c r="A41" s="118"/>
      <c r="B41" s="152"/>
      <c r="C41" s="72"/>
      <c r="D41" s="54"/>
      <c r="E41" s="80"/>
      <c r="F41" s="77"/>
      <c r="G41" s="81"/>
      <c r="H41" s="74"/>
      <c r="I41" s="1"/>
      <c r="J41" s="5"/>
      <c r="K41" s="146"/>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row>
    <row r="42" spans="1:197" s="3" customFormat="1" ht="13.8" x14ac:dyDescent="0.25">
      <c r="A42" s="118"/>
      <c r="B42" s="152"/>
      <c r="C42" s="72"/>
      <c r="D42" s="54"/>
      <c r="E42" s="80"/>
      <c r="F42" s="77"/>
      <c r="G42" s="81"/>
      <c r="H42" s="74"/>
      <c r="I42" s="1"/>
      <c r="J42" s="5"/>
      <c r="K42" s="146"/>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row>
    <row r="43" spans="1:197" s="3" customFormat="1" ht="13.8" x14ac:dyDescent="0.25">
      <c r="A43" s="152"/>
      <c r="C43" s="193" t="s">
        <v>38</v>
      </c>
      <c r="D43" s="194"/>
      <c r="E43" s="194"/>
      <c r="F43" s="194"/>
      <c r="G43" s="194"/>
      <c r="H43" s="195"/>
      <c r="I43" s="1"/>
      <c r="J43" s="1"/>
      <c r="K43" s="146"/>
      <c r="L43" s="1"/>
      <c r="M43" s="1"/>
      <c r="N43" s="1"/>
      <c r="O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row>
    <row r="44" spans="1:197" s="3" customFormat="1" ht="27.6" x14ac:dyDescent="0.25">
      <c r="A44" s="118"/>
      <c r="B44" s="152"/>
      <c r="C44" s="72">
        <v>1</v>
      </c>
      <c r="D44" s="73" t="s">
        <v>149</v>
      </c>
      <c r="E44" s="80" t="s">
        <v>148</v>
      </c>
      <c r="F44" s="173" t="s">
        <v>142</v>
      </c>
      <c r="G44" s="81">
        <v>1</v>
      </c>
      <c r="H44" s="74" t="e">
        <f t="shared" ref="H44:H46" si="4">+G44*F44*C44</f>
        <v>#VALUE!</v>
      </c>
      <c r="I44" s="1"/>
      <c r="J44" s="149"/>
      <c r="K44" s="117"/>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row>
    <row r="45" spans="1:197" s="3" customFormat="1" ht="27.6" x14ac:dyDescent="0.25">
      <c r="A45" s="118"/>
      <c r="B45" s="152"/>
      <c r="C45" s="72">
        <v>1</v>
      </c>
      <c r="D45" s="54" t="s">
        <v>150</v>
      </c>
      <c r="E45" s="80" t="s">
        <v>148</v>
      </c>
      <c r="F45" s="173" t="s">
        <v>142</v>
      </c>
      <c r="G45" s="81">
        <v>1</v>
      </c>
      <c r="H45" s="74" t="e">
        <f t="shared" si="4"/>
        <v>#VALUE!</v>
      </c>
      <c r="I45" s="1"/>
      <c r="J45" s="5"/>
      <c r="K45" s="146"/>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row>
    <row r="46" spans="1:197" s="3" customFormat="1" ht="27.6" x14ac:dyDescent="0.25">
      <c r="A46" s="118"/>
      <c r="B46" s="152"/>
      <c r="C46" s="72">
        <v>1</v>
      </c>
      <c r="D46" s="73" t="s">
        <v>151</v>
      </c>
      <c r="E46" s="80" t="s">
        <v>148</v>
      </c>
      <c r="F46" s="173" t="s">
        <v>142</v>
      </c>
      <c r="G46" s="81">
        <v>1</v>
      </c>
      <c r="H46" s="74" t="e">
        <f t="shared" si="4"/>
        <v>#VALUE!</v>
      </c>
      <c r="I46" s="1"/>
      <c r="J46" s="5"/>
      <c r="K46" s="146"/>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row>
    <row r="47" spans="1:197" s="3" customFormat="1" ht="28.2" thickBot="1" x14ac:dyDescent="0.3">
      <c r="A47" s="152"/>
      <c r="C47" s="72">
        <v>1</v>
      </c>
      <c r="D47" s="82" t="s">
        <v>72</v>
      </c>
      <c r="E47" s="80" t="s">
        <v>148</v>
      </c>
      <c r="F47" s="173" t="s">
        <v>142</v>
      </c>
      <c r="G47" s="81">
        <v>1</v>
      </c>
      <c r="H47" s="74" t="e">
        <f>+G47*F47*C47</f>
        <v>#VALUE!</v>
      </c>
      <c r="I47" s="1"/>
      <c r="J47" s="117"/>
      <c r="K47" s="117"/>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row>
    <row r="48" spans="1:197" s="3" customFormat="1" ht="16.5" customHeight="1" x14ac:dyDescent="0.25">
      <c r="A48" s="118"/>
      <c r="B48" s="152"/>
      <c r="C48" s="196" t="s">
        <v>39</v>
      </c>
      <c r="D48" s="197"/>
      <c r="E48" s="197"/>
      <c r="F48" s="197"/>
      <c r="G48" s="198"/>
      <c r="H48" s="84" t="e">
        <f>SUM(H37:H47)</f>
        <v>#VALUE!</v>
      </c>
      <c r="I48" s="7"/>
      <c r="J48" s="1"/>
      <c r="K48" s="146"/>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row>
    <row r="49" spans="1:197" s="3" customFormat="1" ht="16.5" customHeight="1" x14ac:dyDescent="0.3">
      <c r="A49" s="118"/>
      <c r="B49" s="152"/>
      <c r="C49" s="187" t="s">
        <v>40</v>
      </c>
      <c r="D49" s="188"/>
      <c r="E49" s="188"/>
      <c r="F49" s="188"/>
      <c r="G49" s="189"/>
      <c r="H49" s="85" t="e">
        <f>+H48+H31</f>
        <v>#VALUE!</v>
      </c>
      <c r="I49" s="8"/>
      <c r="J49" s="9"/>
      <c r="K49" s="146"/>
      <c r="L49" s="10"/>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row>
    <row r="50" spans="1:197" s="3" customFormat="1" ht="13.8" x14ac:dyDescent="0.3">
      <c r="A50" s="118"/>
      <c r="B50" s="152"/>
      <c r="C50" s="187" t="s">
        <v>41</v>
      </c>
      <c r="D50" s="188"/>
      <c r="E50" s="188"/>
      <c r="F50" s="188"/>
      <c r="G50" s="189"/>
      <c r="H50" s="86"/>
      <c r="I50" s="18"/>
      <c r="J50" s="9"/>
      <c r="K50" s="146"/>
      <c r="L50" s="10"/>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row>
    <row r="51" spans="1:197" s="3" customFormat="1" ht="13.8" x14ac:dyDescent="0.3">
      <c r="A51" s="118"/>
      <c r="B51" s="152"/>
      <c r="C51" s="187" t="s">
        <v>42</v>
      </c>
      <c r="D51" s="188"/>
      <c r="E51" s="188"/>
      <c r="F51" s="188"/>
      <c r="G51" s="189"/>
      <c r="H51" s="85" t="e">
        <f>H49</f>
        <v>#VALUE!</v>
      </c>
      <c r="I51" s="8"/>
      <c r="J51" s="9"/>
      <c r="K51" s="146"/>
      <c r="L51" s="10"/>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row>
    <row r="52" spans="1:197" s="3" customFormat="1" ht="13.8" x14ac:dyDescent="0.25">
      <c r="A52" s="118"/>
      <c r="B52" s="152"/>
      <c r="C52" s="187" t="s">
        <v>43</v>
      </c>
      <c r="D52" s="188"/>
      <c r="E52" s="188"/>
      <c r="F52" s="188"/>
      <c r="G52" s="189"/>
      <c r="H52" s="87" t="e">
        <f>+H51*0.19</f>
        <v>#VALUE!</v>
      </c>
      <c r="I52" s="5"/>
      <c r="J52" s="9"/>
      <c r="K52" s="146"/>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row>
    <row r="53" spans="1:197" s="3" customFormat="1" ht="13.8" x14ac:dyDescent="0.25">
      <c r="A53" s="118"/>
      <c r="B53" s="152"/>
      <c r="C53" s="187" t="s">
        <v>154</v>
      </c>
      <c r="D53" s="188"/>
      <c r="E53" s="188"/>
      <c r="F53" s="188"/>
      <c r="G53" s="189"/>
      <c r="H53" s="171" t="e">
        <f>SUM(H54:H58)</f>
        <v>#VALUE!</v>
      </c>
      <c r="I53" s="5"/>
      <c r="J53" s="9"/>
      <c r="K53" s="146"/>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row>
    <row r="54" spans="1:197" s="3" customFormat="1" ht="13.8" customHeight="1" x14ac:dyDescent="0.25">
      <c r="A54" s="118"/>
      <c r="B54" s="152"/>
      <c r="C54" s="174" t="s">
        <v>156</v>
      </c>
      <c r="D54" s="175"/>
      <c r="E54" s="175"/>
      <c r="F54" s="175"/>
      <c r="G54" s="176"/>
      <c r="H54" s="172" t="e">
        <f>3%*$H$51</f>
        <v>#VALUE!</v>
      </c>
      <c r="I54" s="5"/>
      <c r="J54" s="9"/>
      <c r="K54" s="146"/>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row>
    <row r="55" spans="1:197" s="3" customFormat="1" ht="13.8" customHeight="1" x14ac:dyDescent="0.25">
      <c r="A55" s="118"/>
      <c r="B55" s="152"/>
      <c r="C55" s="174" t="s">
        <v>157</v>
      </c>
      <c r="D55" s="175"/>
      <c r="E55" s="175"/>
      <c r="F55" s="175"/>
      <c r="G55" s="176"/>
      <c r="H55" s="172" t="e">
        <f>2%*$H$51</f>
        <v>#VALUE!</v>
      </c>
      <c r="I55" s="5"/>
      <c r="J55" s="9"/>
      <c r="K55" s="146"/>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row>
    <row r="56" spans="1:197" s="3" customFormat="1" ht="13.8" customHeight="1" x14ac:dyDescent="0.25">
      <c r="A56" s="118"/>
      <c r="B56" s="152"/>
      <c r="C56" s="174" t="s">
        <v>158</v>
      </c>
      <c r="D56" s="175"/>
      <c r="E56" s="175"/>
      <c r="F56" s="175"/>
      <c r="G56" s="176"/>
      <c r="H56" s="172" t="e">
        <f>1%*$H$51</f>
        <v>#VALUE!</v>
      </c>
      <c r="I56" s="5"/>
      <c r="J56" s="9"/>
      <c r="K56" s="146"/>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row>
    <row r="57" spans="1:197" s="3" customFormat="1" ht="13.8" customHeight="1" x14ac:dyDescent="0.25">
      <c r="A57" s="118"/>
      <c r="B57" s="152"/>
      <c r="C57" s="174" t="s">
        <v>159</v>
      </c>
      <c r="D57" s="175"/>
      <c r="E57" s="175"/>
      <c r="F57" s="175"/>
      <c r="G57" s="176"/>
      <c r="H57" s="172" t="e">
        <f>2.5%*$H$51</f>
        <v>#VALUE!</v>
      </c>
      <c r="I57" s="5"/>
      <c r="J57" s="9"/>
      <c r="K57" s="146"/>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row>
    <row r="58" spans="1:197" s="3" customFormat="1" ht="13.8" customHeight="1" x14ac:dyDescent="0.25">
      <c r="A58" s="118"/>
      <c r="B58" s="152"/>
      <c r="C58" s="174" t="s">
        <v>160</v>
      </c>
      <c r="D58" s="175"/>
      <c r="E58" s="175"/>
      <c r="F58" s="175"/>
      <c r="G58" s="176"/>
      <c r="H58" s="172" t="e">
        <f>1.5%*$H$51</f>
        <v>#VALUE!</v>
      </c>
      <c r="I58" s="5"/>
      <c r="J58" s="9"/>
      <c r="K58" s="146"/>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row>
    <row r="59" spans="1:197" s="3" customFormat="1" ht="14.4" thickBot="1" x14ac:dyDescent="0.3">
      <c r="A59" s="118"/>
      <c r="B59" s="152"/>
      <c r="C59" s="190" t="s">
        <v>155</v>
      </c>
      <c r="D59" s="191"/>
      <c r="E59" s="191"/>
      <c r="F59" s="191"/>
      <c r="G59" s="192"/>
      <c r="H59" s="88" t="e">
        <f>ROUND(H52+H51+H53,0)</f>
        <v>#VALUE!</v>
      </c>
      <c r="I59" s="11"/>
      <c r="J59" s="9"/>
      <c r="K59" s="146"/>
      <c r="L59" s="12"/>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row>
    <row r="60" spans="1:197" x14ac:dyDescent="0.25">
      <c r="A60" s="116"/>
      <c r="B60" s="152"/>
      <c r="C60" s="89"/>
      <c r="D60" s="90"/>
      <c r="E60" s="90"/>
      <c r="F60" s="90"/>
      <c r="G60" s="90"/>
      <c r="H60" s="91"/>
      <c r="I60" s="1"/>
      <c r="K60" s="146"/>
      <c r="L60" s="9"/>
    </row>
    <row r="61" spans="1:197" x14ac:dyDescent="0.25">
      <c r="A61" s="151"/>
      <c r="C61" s="92" t="s">
        <v>44</v>
      </c>
      <c r="D61" s="93"/>
      <c r="E61" s="93"/>
      <c r="F61" s="94"/>
      <c r="G61" s="95"/>
      <c r="H61" s="96"/>
      <c r="I61" s="1"/>
      <c r="J61" s="14"/>
      <c r="K61" s="150"/>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c r="BA61" s="14"/>
      <c r="BB61" s="14"/>
      <c r="BC61" s="14"/>
      <c r="BD61" s="14"/>
      <c r="BE61" s="14"/>
      <c r="BF61" s="14"/>
      <c r="BG61" s="14"/>
      <c r="BH61" s="14"/>
      <c r="BI61" s="14"/>
      <c r="BJ61" s="14"/>
      <c r="BK61" s="14"/>
      <c r="BL61" s="14"/>
      <c r="BM61" s="14"/>
      <c r="BN61" s="14"/>
      <c r="BO61" s="14"/>
      <c r="BP61" s="14"/>
      <c r="BQ61" s="14"/>
      <c r="BR61" s="14"/>
      <c r="BS61" s="14"/>
      <c r="BT61" s="14"/>
      <c r="BU61" s="14"/>
      <c r="BV61" s="14"/>
      <c r="BW61" s="14"/>
      <c r="BX61" s="14"/>
      <c r="BY61" s="14"/>
      <c r="BZ61" s="14"/>
      <c r="CA61" s="14"/>
      <c r="CB61" s="14"/>
      <c r="CC61" s="14"/>
      <c r="CD61" s="14"/>
      <c r="CE61" s="14"/>
      <c r="CF61" s="14"/>
      <c r="CG61" s="14"/>
      <c r="CH61" s="14"/>
      <c r="CI61" s="14"/>
      <c r="CJ61" s="14"/>
      <c r="CK61" s="14"/>
      <c r="CL61" s="14"/>
      <c r="CM61" s="14"/>
      <c r="CN61" s="14"/>
      <c r="CO61" s="14"/>
      <c r="CP61" s="14"/>
      <c r="CQ61" s="14"/>
      <c r="CR61" s="14"/>
      <c r="CS61" s="14"/>
      <c r="CT61" s="14"/>
      <c r="CU61" s="14"/>
      <c r="CV61" s="14"/>
      <c r="CW61" s="14"/>
      <c r="CX61" s="14"/>
      <c r="CY61" s="14"/>
      <c r="CZ61" s="14"/>
      <c r="DA61" s="14"/>
      <c r="DB61" s="14"/>
      <c r="DC61" s="14"/>
      <c r="DD61" s="14"/>
      <c r="DE61" s="14"/>
      <c r="DF61" s="14"/>
      <c r="DG61" s="14"/>
      <c r="DH61" s="14"/>
      <c r="DI61" s="14"/>
      <c r="DJ61" s="14"/>
      <c r="DK61" s="14"/>
      <c r="DL61" s="14"/>
      <c r="DM61" s="14"/>
      <c r="DN61" s="14"/>
      <c r="DO61" s="14"/>
      <c r="DP61" s="14"/>
      <c r="DQ61" s="14"/>
      <c r="DR61" s="14"/>
      <c r="DS61" s="14"/>
      <c r="DT61" s="14"/>
      <c r="DU61" s="14"/>
      <c r="DV61" s="14"/>
      <c r="DW61" s="14"/>
      <c r="DX61" s="14"/>
      <c r="DY61" s="14"/>
      <c r="DZ61" s="14"/>
      <c r="EA61" s="14"/>
      <c r="EB61" s="14"/>
      <c r="EC61" s="14"/>
      <c r="ED61" s="14"/>
      <c r="EE61" s="14"/>
      <c r="EF61" s="14"/>
      <c r="EG61" s="14"/>
      <c r="EH61" s="14"/>
      <c r="EI61" s="14"/>
      <c r="EJ61" s="14"/>
      <c r="EK61" s="14"/>
      <c r="EL61" s="14"/>
      <c r="EM61" s="14"/>
      <c r="EN61" s="14"/>
      <c r="EO61" s="14"/>
      <c r="EP61" s="14"/>
      <c r="EQ61" s="14"/>
      <c r="ER61" s="14"/>
      <c r="ES61" s="14"/>
      <c r="ET61" s="14"/>
      <c r="EU61" s="14"/>
      <c r="EV61" s="14"/>
      <c r="EW61" s="14"/>
      <c r="EX61" s="14"/>
      <c r="EY61" s="14"/>
      <c r="EZ61" s="14"/>
      <c r="FA61" s="14"/>
      <c r="FB61" s="14"/>
      <c r="FC61" s="14"/>
      <c r="FD61" s="14"/>
      <c r="FE61" s="14"/>
      <c r="FF61" s="14"/>
      <c r="FG61" s="14"/>
      <c r="FH61" s="14"/>
      <c r="FI61" s="14"/>
      <c r="FJ61" s="14"/>
      <c r="FK61" s="14"/>
      <c r="FL61" s="14"/>
      <c r="FM61" s="14"/>
      <c r="FN61" s="14"/>
      <c r="FO61" s="14"/>
      <c r="FP61" s="14"/>
      <c r="FQ61" s="14"/>
      <c r="FR61" s="14"/>
      <c r="FS61" s="14"/>
      <c r="FT61" s="14"/>
      <c r="FU61" s="14"/>
      <c r="FV61" s="14"/>
      <c r="FW61" s="14"/>
      <c r="FX61" s="14"/>
      <c r="FY61" s="14"/>
      <c r="FZ61" s="14"/>
      <c r="GA61" s="14"/>
      <c r="GB61" s="14"/>
      <c r="GC61" s="14"/>
      <c r="GD61" s="14"/>
      <c r="GE61" s="14"/>
      <c r="GF61" s="14"/>
      <c r="GG61" s="14"/>
      <c r="GH61" s="14"/>
      <c r="GI61" s="14"/>
      <c r="GJ61" s="14"/>
      <c r="GK61" s="14"/>
      <c r="GL61" s="14"/>
      <c r="GM61" s="14"/>
      <c r="GN61" s="14"/>
      <c r="GO61" s="14"/>
    </row>
    <row r="62" spans="1:197" x14ac:dyDescent="0.25">
      <c r="A62" s="151"/>
      <c r="C62" s="58"/>
      <c r="D62" s="59"/>
      <c r="E62" s="59"/>
      <c r="F62" s="60"/>
      <c r="G62" s="61"/>
      <c r="H62" s="62"/>
      <c r="I62" s="1"/>
      <c r="J62" s="14"/>
      <c r="K62" s="150"/>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4"/>
      <c r="CN62" s="14"/>
      <c r="CO62" s="14"/>
      <c r="CP62" s="14"/>
      <c r="CQ62" s="14"/>
      <c r="CR62" s="14"/>
      <c r="CS62" s="14"/>
      <c r="CT62" s="14"/>
      <c r="CU62" s="14"/>
      <c r="CV62" s="14"/>
      <c r="CW62" s="14"/>
      <c r="CX62" s="14"/>
      <c r="CY62" s="14"/>
      <c r="CZ62" s="14"/>
      <c r="DA62" s="14"/>
      <c r="DB62" s="14"/>
      <c r="DC62" s="14"/>
      <c r="DD62" s="14"/>
      <c r="DE62" s="14"/>
      <c r="DF62" s="14"/>
      <c r="DG62" s="14"/>
      <c r="DH62" s="14"/>
      <c r="DI62" s="14"/>
      <c r="DJ62" s="14"/>
      <c r="DK62" s="14"/>
      <c r="DL62" s="14"/>
      <c r="DM62" s="14"/>
      <c r="DN62" s="14"/>
      <c r="DO62" s="14"/>
      <c r="DP62" s="14"/>
      <c r="DQ62" s="14"/>
      <c r="DR62" s="14"/>
      <c r="DS62" s="14"/>
      <c r="DT62" s="14"/>
      <c r="DU62" s="14"/>
      <c r="DV62" s="14"/>
      <c r="DW62" s="14"/>
      <c r="DX62" s="14"/>
      <c r="DY62" s="14"/>
      <c r="DZ62" s="14"/>
      <c r="EA62" s="14"/>
      <c r="EB62" s="14"/>
      <c r="EC62" s="14"/>
      <c r="ED62" s="14"/>
      <c r="EE62" s="14"/>
      <c r="EF62" s="14"/>
      <c r="EG62" s="14"/>
      <c r="EH62" s="14"/>
      <c r="EI62" s="14"/>
      <c r="EJ62" s="14"/>
      <c r="EK62" s="14"/>
      <c r="EL62" s="14"/>
      <c r="EM62" s="14"/>
      <c r="EN62" s="14"/>
      <c r="EO62" s="14"/>
      <c r="EP62" s="14"/>
      <c r="EQ62" s="14"/>
      <c r="ER62" s="14"/>
      <c r="ES62" s="14"/>
      <c r="ET62" s="14"/>
      <c r="EU62" s="14"/>
      <c r="EV62" s="14"/>
      <c r="EW62" s="14"/>
      <c r="EX62" s="14"/>
      <c r="EY62" s="14"/>
      <c r="EZ62" s="14"/>
      <c r="FA62" s="14"/>
      <c r="FB62" s="14"/>
      <c r="FC62" s="14"/>
      <c r="FD62" s="14"/>
      <c r="FE62" s="14"/>
      <c r="FF62" s="14"/>
      <c r="FG62" s="14"/>
      <c r="FH62" s="14"/>
      <c r="FI62" s="14"/>
      <c r="FJ62" s="14"/>
      <c r="FK62" s="14"/>
      <c r="FL62" s="14"/>
      <c r="FM62" s="14"/>
      <c r="FN62" s="14"/>
      <c r="FO62" s="14"/>
      <c r="FP62" s="14"/>
      <c r="FQ62" s="14"/>
      <c r="FR62" s="14"/>
      <c r="FS62" s="14"/>
      <c r="FT62" s="14"/>
      <c r="FU62" s="14"/>
      <c r="FV62" s="14"/>
      <c r="FW62" s="14"/>
      <c r="FX62" s="14"/>
      <c r="FY62" s="14"/>
      <c r="FZ62" s="14"/>
      <c r="GA62" s="14"/>
      <c r="GB62" s="14"/>
      <c r="GC62" s="14"/>
      <c r="GD62" s="14"/>
      <c r="GE62" s="14"/>
      <c r="GF62" s="14"/>
      <c r="GG62" s="14"/>
      <c r="GH62" s="14"/>
      <c r="GI62" s="14"/>
      <c r="GJ62" s="14"/>
      <c r="GK62" s="14"/>
      <c r="GL62" s="14"/>
      <c r="GM62" s="14"/>
      <c r="GN62" s="14"/>
      <c r="GO62" s="14"/>
    </row>
    <row r="63" spans="1:197" x14ac:dyDescent="0.25">
      <c r="A63" s="116"/>
      <c r="B63" s="151"/>
      <c r="C63" s="58"/>
      <c r="D63" s="59"/>
      <c r="E63" s="59"/>
      <c r="F63" s="60"/>
      <c r="G63" s="61"/>
      <c r="H63" s="62"/>
      <c r="I63" s="1"/>
      <c r="J63" s="14"/>
      <c r="K63" s="150"/>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c r="BA63" s="14"/>
      <c r="BB63" s="14"/>
      <c r="BC63" s="14"/>
      <c r="BD63" s="14"/>
      <c r="BE63" s="14"/>
      <c r="BF63" s="14"/>
      <c r="BG63" s="14"/>
      <c r="BH63" s="14"/>
      <c r="BI63" s="14"/>
      <c r="BJ63" s="14"/>
      <c r="BK63" s="14"/>
      <c r="BL63" s="14"/>
      <c r="BM63" s="14"/>
      <c r="BN63" s="14"/>
      <c r="BO63" s="14"/>
      <c r="BP63" s="14"/>
      <c r="BQ63" s="14"/>
      <c r="BR63" s="14"/>
      <c r="BS63" s="14"/>
      <c r="BT63" s="14"/>
      <c r="BU63" s="14"/>
      <c r="BV63" s="14"/>
      <c r="BW63" s="14"/>
      <c r="BX63" s="14"/>
      <c r="BY63" s="14"/>
      <c r="BZ63" s="14"/>
      <c r="CA63" s="14"/>
      <c r="CB63" s="14"/>
      <c r="CC63" s="14"/>
      <c r="CD63" s="14"/>
      <c r="CE63" s="14"/>
      <c r="CF63" s="14"/>
      <c r="CG63" s="14"/>
      <c r="CH63" s="14"/>
      <c r="CI63" s="14"/>
      <c r="CJ63" s="14"/>
      <c r="CK63" s="14"/>
      <c r="CL63" s="14"/>
      <c r="CM63" s="14"/>
      <c r="CN63" s="14"/>
      <c r="CO63" s="14"/>
      <c r="CP63" s="14"/>
      <c r="CQ63" s="14"/>
      <c r="CR63" s="14"/>
      <c r="CS63" s="14"/>
      <c r="CT63" s="14"/>
      <c r="CU63" s="14"/>
      <c r="CV63" s="14"/>
      <c r="CW63" s="14"/>
      <c r="CX63" s="14"/>
      <c r="CY63" s="14"/>
      <c r="CZ63" s="14"/>
      <c r="DA63" s="14"/>
      <c r="DB63" s="14"/>
      <c r="DC63" s="14"/>
      <c r="DD63" s="14"/>
      <c r="DE63" s="14"/>
      <c r="DF63" s="14"/>
      <c r="DG63" s="14"/>
      <c r="DH63" s="14"/>
      <c r="DI63" s="14"/>
      <c r="DJ63" s="14"/>
      <c r="DK63" s="14"/>
      <c r="DL63" s="14"/>
      <c r="DM63" s="14"/>
      <c r="DN63" s="14"/>
      <c r="DO63" s="14"/>
      <c r="DP63" s="14"/>
      <c r="DQ63" s="14"/>
      <c r="DR63" s="14"/>
      <c r="DS63" s="14"/>
      <c r="DT63" s="14"/>
      <c r="DU63" s="14"/>
      <c r="DV63" s="14"/>
      <c r="DW63" s="14"/>
      <c r="DX63" s="14"/>
      <c r="DY63" s="14"/>
      <c r="DZ63" s="14"/>
      <c r="EA63" s="14"/>
      <c r="EB63" s="14"/>
      <c r="EC63" s="14"/>
      <c r="ED63" s="14"/>
      <c r="EE63" s="14"/>
      <c r="EF63" s="14"/>
      <c r="EG63" s="14"/>
      <c r="EH63" s="14"/>
      <c r="EI63" s="14"/>
      <c r="EJ63" s="14"/>
      <c r="EK63" s="14"/>
      <c r="EL63" s="14"/>
      <c r="EM63" s="14"/>
      <c r="EN63" s="14"/>
      <c r="EO63" s="14"/>
      <c r="EP63" s="14"/>
      <c r="EQ63" s="14"/>
      <c r="ER63" s="14"/>
      <c r="ES63" s="14"/>
      <c r="ET63" s="14"/>
      <c r="EU63" s="14"/>
      <c r="EV63" s="14"/>
      <c r="EW63" s="14"/>
      <c r="EX63" s="14"/>
      <c r="EY63" s="14"/>
      <c r="EZ63" s="14"/>
      <c r="FA63" s="14"/>
      <c r="FB63" s="14"/>
      <c r="FC63" s="14"/>
      <c r="FD63" s="14"/>
      <c r="FE63" s="14"/>
      <c r="FF63" s="14"/>
      <c r="FG63" s="14"/>
      <c r="FH63" s="14"/>
      <c r="FI63" s="14"/>
      <c r="FJ63" s="14"/>
      <c r="FK63" s="14"/>
      <c r="FL63" s="14"/>
      <c r="FM63" s="14"/>
      <c r="FN63" s="14"/>
      <c r="FO63" s="14"/>
      <c r="FP63" s="14"/>
      <c r="FQ63" s="14"/>
      <c r="FR63" s="14"/>
      <c r="FS63" s="14"/>
      <c r="FT63" s="14"/>
      <c r="FU63" s="14"/>
      <c r="FV63" s="14"/>
      <c r="FW63" s="14"/>
      <c r="FX63" s="14"/>
      <c r="FY63" s="14"/>
      <c r="FZ63" s="14"/>
      <c r="GA63" s="14"/>
      <c r="GB63" s="14"/>
      <c r="GC63" s="14"/>
      <c r="GD63" s="14"/>
      <c r="GE63" s="14"/>
      <c r="GF63" s="14"/>
      <c r="GG63" s="14"/>
      <c r="GH63" s="14"/>
      <c r="GI63" s="14"/>
      <c r="GJ63" s="14"/>
      <c r="GK63" s="14"/>
      <c r="GL63" s="14"/>
      <c r="GM63" s="14"/>
      <c r="GN63" s="14"/>
      <c r="GO63" s="14"/>
    </row>
    <row r="64" spans="1:197" x14ac:dyDescent="0.25">
      <c r="A64" s="116"/>
      <c r="B64" s="151"/>
      <c r="C64" s="58"/>
      <c r="D64" s="59"/>
      <c r="E64" s="59"/>
      <c r="F64" s="60"/>
      <c r="G64" s="61"/>
      <c r="H64" s="62"/>
      <c r="I64" s="1"/>
      <c r="J64" s="14"/>
      <c r="K64" s="150"/>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c r="BA64" s="14"/>
      <c r="BB64" s="14"/>
      <c r="BC64" s="14"/>
      <c r="BD64" s="14"/>
      <c r="BE64" s="14"/>
      <c r="BF64" s="14"/>
      <c r="BG64" s="14"/>
      <c r="BH64" s="14"/>
      <c r="BI64" s="14"/>
      <c r="BJ64" s="14"/>
      <c r="BK64" s="14"/>
      <c r="BL64" s="14"/>
      <c r="BM64" s="14"/>
      <c r="BN64" s="14"/>
      <c r="BO64" s="14"/>
      <c r="BP64" s="14"/>
      <c r="BQ64" s="14"/>
      <c r="BR64" s="14"/>
      <c r="BS64" s="14"/>
      <c r="BT64" s="14"/>
      <c r="BU64" s="14"/>
      <c r="BV64" s="14"/>
      <c r="BW64" s="14"/>
      <c r="BX64" s="14"/>
      <c r="BY64" s="14"/>
      <c r="BZ64" s="14"/>
      <c r="CA64" s="14"/>
      <c r="CB64" s="14"/>
      <c r="CC64" s="14"/>
      <c r="CD64" s="14"/>
      <c r="CE64" s="14"/>
      <c r="CF64" s="14"/>
      <c r="CG64" s="14"/>
      <c r="CH64" s="14"/>
      <c r="CI64" s="14"/>
      <c r="CJ64" s="14"/>
      <c r="CK64" s="14"/>
      <c r="CL64" s="14"/>
      <c r="CM64" s="14"/>
      <c r="CN64" s="14"/>
      <c r="CO64" s="14"/>
      <c r="CP64" s="14"/>
      <c r="CQ64" s="14"/>
      <c r="CR64" s="14"/>
      <c r="CS64" s="14"/>
      <c r="CT64" s="14"/>
      <c r="CU64" s="14"/>
      <c r="CV64" s="14"/>
      <c r="CW64" s="14"/>
      <c r="CX64" s="14"/>
      <c r="CY64" s="14"/>
      <c r="CZ64" s="14"/>
      <c r="DA64" s="14"/>
      <c r="DB64" s="14"/>
      <c r="DC64" s="14"/>
      <c r="DD64" s="14"/>
      <c r="DE64" s="14"/>
      <c r="DF64" s="14"/>
      <c r="DG64" s="14"/>
      <c r="DH64" s="14"/>
      <c r="DI64" s="14"/>
      <c r="DJ64" s="14"/>
      <c r="DK64" s="14"/>
      <c r="DL64" s="14"/>
      <c r="DM64" s="14"/>
      <c r="DN64" s="14"/>
      <c r="DO64" s="14"/>
      <c r="DP64" s="14"/>
      <c r="DQ64" s="14"/>
      <c r="DR64" s="14"/>
      <c r="DS64" s="14"/>
      <c r="DT64" s="14"/>
      <c r="DU64" s="14"/>
      <c r="DV64" s="14"/>
      <c r="DW64" s="14"/>
      <c r="DX64" s="14"/>
      <c r="DY64" s="14"/>
      <c r="DZ64" s="14"/>
      <c r="EA64" s="14"/>
      <c r="EB64" s="14"/>
      <c r="EC64" s="14"/>
      <c r="ED64" s="14"/>
      <c r="EE64" s="14"/>
      <c r="EF64" s="14"/>
      <c r="EG64" s="14"/>
      <c r="EH64" s="14"/>
      <c r="EI64" s="14"/>
      <c r="EJ64" s="14"/>
      <c r="EK64" s="14"/>
      <c r="EL64" s="14"/>
      <c r="EM64" s="14"/>
      <c r="EN64" s="14"/>
      <c r="EO64" s="14"/>
      <c r="EP64" s="14"/>
      <c r="EQ64" s="14"/>
      <c r="ER64" s="14"/>
      <c r="ES64" s="14"/>
      <c r="ET64" s="14"/>
      <c r="EU64" s="14"/>
      <c r="EV64" s="14"/>
      <c r="EW64" s="14"/>
      <c r="EX64" s="14"/>
      <c r="EY64" s="14"/>
      <c r="EZ64" s="14"/>
      <c r="FA64" s="14"/>
      <c r="FB64" s="14"/>
      <c r="FC64" s="14"/>
      <c r="FD64" s="14"/>
      <c r="FE64" s="14"/>
      <c r="FF64" s="14"/>
      <c r="FG64" s="14"/>
      <c r="FH64" s="14"/>
      <c r="FI64" s="14"/>
      <c r="FJ64" s="14"/>
      <c r="FK64" s="14"/>
      <c r="FL64" s="14"/>
      <c r="FM64" s="14"/>
      <c r="FN64" s="14"/>
      <c r="FO64" s="14"/>
      <c r="FP64" s="14"/>
      <c r="FQ64" s="14"/>
      <c r="FR64" s="14"/>
      <c r="FS64" s="14"/>
      <c r="FT64" s="14"/>
      <c r="FU64" s="14"/>
      <c r="FV64" s="14"/>
      <c r="FW64" s="14"/>
      <c r="FX64" s="14"/>
      <c r="FY64" s="14"/>
      <c r="FZ64" s="14"/>
      <c r="GA64" s="14"/>
      <c r="GB64" s="14"/>
      <c r="GC64" s="14"/>
      <c r="GD64" s="14"/>
      <c r="GE64" s="14"/>
      <c r="GF64" s="14"/>
      <c r="GG64" s="14"/>
      <c r="GH64" s="14"/>
      <c r="GI64" s="14"/>
      <c r="GJ64" s="14"/>
      <c r="GK64" s="14"/>
      <c r="GL64" s="14"/>
      <c r="GM64" s="14"/>
      <c r="GN64" s="14"/>
      <c r="GO64" s="14"/>
    </row>
    <row r="65" spans="1:197" x14ac:dyDescent="0.25">
      <c r="A65" s="116"/>
      <c r="B65" s="151"/>
      <c r="C65" s="63"/>
      <c r="D65" s="64"/>
      <c r="E65" s="64"/>
      <c r="F65" s="65"/>
      <c r="G65" s="66"/>
      <c r="H65" s="67"/>
      <c r="I65" s="1"/>
      <c r="J65" s="14"/>
      <c r="K65" s="150"/>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c r="BA65" s="14"/>
      <c r="BB65" s="14"/>
      <c r="BC65" s="14"/>
      <c r="BD65" s="14"/>
      <c r="BE65" s="14"/>
      <c r="BF65" s="14"/>
      <c r="BG65" s="14"/>
      <c r="BH65" s="14"/>
      <c r="BI65" s="14"/>
      <c r="BJ65" s="14"/>
      <c r="BK65" s="14"/>
      <c r="BL65" s="14"/>
      <c r="BM65" s="14"/>
      <c r="BN65" s="14"/>
      <c r="BO65" s="14"/>
      <c r="BP65" s="14"/>
      <c r="BQ65" s="14"/>
      <c r="BR65" s="14"/>
      <c r="BS65" s="14"/>
      <c r="BT65" s="14"/>
      <c r="BU65" s="14"/>
      <c r="BV65" s="14"/>
      <c r="BW65" s="14"/>
      <c r="BX65" s="14"/>
      <c r="BY65" s="14"/>
      <c r="BZ65" s="14"/>
      <c r="CA65" s="14"/>
      <c r="CB65" s="14"/>
      <c r="CC65" s="14"/>
      <c r="CD65" s="14"/>
      <c r="CE65" s="14"/>
      <c r="CF65" s="14"/>
      <c r="CG65" s="14"/>
      <c r="CH65" s="14"/>
      <c r="CI65" s="14"/>
      <c r="CJ65" s="14"/>
      <c r="CK65" s="14"/>
      <c r="CL65" s="14"/>
      <c r="CM65" s="14"/>
      <c r="CN65" s="14"/>
      <c r="CO65" s="14"/>
      <c r="CP65" s="14"/>
      <c r="CQ65" s="14"/>
      <c r="CR65" s="14"/>
      <c r="CS65" s="14"/>
      <c r="CT65" s="14"/>
      <c r="CU65" s="14"/>
      <c r="CV65" s="14"/>
      <c r="CW65" s="14"/>
      <c r="CX65" s="14"/>
      <c r="CY65" s="14"/>
      <c r="CZ65" s="14"/>
      <c r="DA65" s="14"/>
      <c r="DB65" s="14"/>
      <c r="DC65" s="14"/>
      <c r="DD65" s="14"/>
      <c r="DE65" s="14"/>
      <c r="DF65" s="14"/>
      <c r="DG65" s="14"/>
      <c r="DH65" s="14"/>
      <c r="DI65" s="14"/>
      <c r="DJ65" s="14"/>
      <c r="DK65" s="14"/>
      <c r="DL65" s="14"/>
      <c r="DM65" s="14"/>
      <c r="DN65" s="14"/>
      <c r="DO65" s="14"/>
      <c r="DP65" s="14"/>
      <c r="DQ65" s="14"/>
      <c r="DR65" s="14"/>
      <c r="DS65" s="14"/>
      <c r="DT65" s="14"/>
      <c r="DU65" s="14"/>
      <c r="DV65" s="14"/>
      <c r="DW65" s="14"/>
      <c r="DX65" s="14"/>
      <c r="DY65" s="14"/>
      <c r="DZ65" s="14"/>
      <c r="EA65" s="14"/>
      <c r="EB65" s="14"/>
      <c r="EC65" s="14"/>
      <c r="ED65" s="14"/>
      <c r="EE65" s="14"/>
      <c r="EF65" s="14"/>
      <c r="EG65" s="14"/>
      <c r="EH65" s="14"/>
      <c r="EI65" s="14"/>
      <c r="EJ65" s="14"/>
      <c r="EK65" s="14"/>
      <c r="EL65" s="14"/>
      <c r="EM65" s="14"/>
      <c r="EN65" s="14"/>
      <c r="EO65" s="14"/>
      <c r="EP65" s="14"/>
      <c r="EQ65" s="14"/>
      <c r="ER65" s="14"/>
      <c r="ES65" s="14"/>
      <c r="ET65" s="14"/>
      <c r="EU65" s="14"/>
      <c r="EV65" s="14"/>
      <c r="EW65" s="14"/>
      <c r="EX65" s="14"/>
      <c r="EY65" s="14"/>
      <c r="EZ65" s="14"/>
      <c r="FA65" s="14"/>
      <c r="FB65" s="14"/>
      <c r="FC65" s="14"/>
      <c r="FD65" s="14"/>
      <c r="FE65" s="14"/>
      <c r="FF65" s="14"/>
      <c r="FG65" s="14"/>
      <c r="FH65" s="14"/>
      <c r="FI65" s="14"/>
      <c r="FJ65" s="14"/>
      <c r="FK65" s="14"/>
      <c r="FL65" s="14"/>
      <c r="FM65" s="14"/>
      <c r="FN65" s="14"/>
      <c r="FO65" s="14"/>
      <c r="FP65" s="14"/>
      <c r="FQ65" s="14"/>
      <c r="FR65" s="14"/>
      <c r="FS65" s="14"/>
      <c r="FT65" s="14"/>
      <c r="FU65" s="14"/>
      <c r="FV65" s="14"/>
      <c r="FW65" s="14"/>
      <c r="FX65" s="14"/>
      <c r="FY65" s="14"/>
      <c r="FZ65" s="14"/>
      <c r="GA65" s="14"/>
      <c r="GB65" s="14"/>
      <c r="GC65" s="14"/>
      <c r="GD65" s="14"/>
      <c r="GE65" s="14"/>
      <c r="GF65" s="14"/>
      <c r="GG65" s="14"/>
      <c r="GH65" s="14"/>
      <c r="GI65" s="14"/>
      <c r="GJ65" s="14"/>
      <c r="GK65" s="14"/>
      <c r="GL65" s="14"/>
      <c r="GM65" s="14"/>
      <c r="GN65" s="14"/>
      <c r="GO65" s="14"/>
    </row>
    <row r="66" spans="1:197" ht="42" customHeight="1" x14ac:dyDescent="0.25">
      <c r="A66" s="116"/>
      <c r="B66" s="151"/>
      <c r="C66" s="181"/>
      <c r="D66" s="182"/>
      <c r="E66" s="182"/>
      <c r="F66" s="177"/>
      <c r="G66" s="177"/>
      <c r="H66" s="178"/>
      <c r="I66" s="1"/>
      <c r="J66" s="14"/>
      <c r="K66" s="150"/>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c r="BA66" s="14"/>
      <c r="BB66" s="14"/>
      <c r="BC66" s="14"/>
      <c r="BD66" s="14"/>
      <c r="BE66" s="14"/>
      <c r="BF66" s="14"/>
      <c r="BG66" s="14"/>
      <c r="BH66" s="14"/>
      <c r="BI66" s="14"/>
      <c r="BJ66" s="14"/>
      <c r="BK66" s="14"/>
      <c r="BL66" s="14"/>
      <c r="BM66" s="14"/>
      <c r="BN66" s="14"/>
      <c r="BO66" s="14"/>
      <c r="BP66" s="14"/>
      <c r="BQ66" s="14"/>
      <c r="BR66" s="14"/>
      <c r="BS66" s="14"/>
      <c r="BT66" s="14"/>
      <c r="BU66" s="14"/>
      <c r="BV66" s="14"/>
      <c r="BW66" s="14"/>
      <c r="BX66" s="14"/>
      <c r="BY66" s="14"/>
      <c r="BZ66" s="14"/>
      <c r="CA66" s="14"/>
      <c r="CB66" s="14"/>
      <c r="CC66" s="14"/>
      <c r="CD66" s="14"/>
      <c r="CE66" s="14"/>
      <c r="CF66" s="14"/>
      <c r="CG66" s="14"/>
      <c r="CH66" s="14"/>
      <c r="CI66" s="14"/>
      <c r="CJ66" s="14"/>
      <c r="CK66" s="14"/>
      <c r="CL66" s="14"/>
      <c r="CM66" s="14"/>
      <c r="CN66" s="14"/>
      <c r="CO66" s="14"/>
      <c r="CP66" s="14"/>
      <c r="CQ66" s="14"/>
      <c r="CR66" s="14"/>
      <c r="CS66" s="14"/>
      <c r="CT66" s="14"/>
      <c r="CU66" s="14"/>
      <c r="CV66" s="14"/>
      <c r="CW66" s="14"/>
      <c r="CX66" s="14"/>
      <c r="CY66" s="14"/>
      <c r="CZ66" s="14"/>
      <c r="DA66" s="14"/>
      <c r="DB66" s="14"/>
      <c r="DC66" s="14"/>
      <c r="DD66" s="14"/>
      <c r="DE66" s="14"/>
      <c r="DF66" s="14"/>
      <c r="DG66" s="14"/>
      <c r="DH66" s="14"/>
      <c r="DI66" s="14"/>
      <c r="DJ66" s="14"/>
      <c r="DK66" s="14"/>
      <c r="DL66" s="14"/>
      <c r="DM66" s="14"/>
      <c r="DN66" s="14"/>
      <c r="DO66" s="14"/>
      <c r="DP66" s="14"/>
      <c r="DQ66" s="14"/>
      <c r="DR66" s="14"/>
      <c r="DS66" s="14"/>
      <c r="DT66" s="14"/>
      <c r="DU66" s="14"/>
      <c r="DV66" s="14"/>
      <c r="DW66" s="14"/>
      <c r="DX66" s="14"/>
      <c r="DY66" s="14"/>
      <c r="DZ66" s="14"/>
      <c r="EA66" s="14"/>
      <c r="EB66" s="14"/>
      <c r="EC66" s="14"/>
      <c r="ED66" s="14"/>
      <c r="EE66" s="14"/>
      <c r="EF66" s="14"/>
      <c r="EG66" s="14"/>
      <c r="EH66" s="14"/>
      <c r="EI66" s="14"/>
      <c r="EJ66" s="14"/>
      <c r="EK66" s="14"/>
      <c r="EL66" s="14"/>
      <c r="EM66" s="14"/>
      <c r="EN66" s="14"/>
      <c r="EO66" s="14"/>
      <c r="EP66" s="14"/>
      <c r="EQ66" s="14"/>
      <c r="ER66" s="14"/>
      <c r="ES66" s="14"/>
      <c r="ET66" s="14"/>
      <c r="EU66" s="14"/>
      <c r="EV66" s="14"/>
      <c r="EW66" s="14"/>
      <c r="EX66" s="14"/>
      <c r="EY66" s="14"/>
      <c r="EZ66" s="14"/>
      <c r="FA66" s="14"/>
      <c r="FB66" s="14"/>
      <c r="FC66" s="14"/>
      <c r="FD66" s="14"/>
      <c r="FE66" s="14"/>
      <c r="FF66" s="14"/>
      <c r="FG66" s="14"/>
      <c r="FH66" s="14"/>
      <c r="FI66" s="14"/>
      <c r="FJ66" s="14"/>
      <c r="FK66" s="14"/>
      <c r="FL66" s="14"/>
      <c r="FM66" s="14"/>
      <c r="FN66" s="14"/>
      <c r="FO66" s="14"/>
      <c r="FP66" s="14"/>
      <c r="FQ66" s="14"/>
      <c r="FR66" s="14"/>
      <c r="FS66" s="14"/>
      <c r="FT66" s="14"/>
      <c r="FU66" s="14"/>
      <c r="FV66" s="14"/>
      <c r="FW66" s="14"/>
      <c r="FX66" s="14"/>
      <c r="FY66" s="14"/>
      <c r="FZ66" s="14"/>
      <c r="GA66" s="14"/>
      <c r="GB66" s="14"/>
      <c r="GC66" s="14"/>
      <c r="GD66" s="14"/>
      <c r="GE66" s="14"/>
      <c r="GF66" s="14"/>
      <c r="GG66" s="14"/>
      <c r="GH66" s="14"/>
      <c r="GI66" s="14"/>
      <c r="GJ66" s="14"/>
      <c r="GK66" s="14"/>
      <c r="GL66" s="14"/>
      <c r="GM66" s="14"/>
      <c r="GN66" s="14"/>
      <c r="GO66" s="14"/>
    </row>
    <row r="67" spans="1:197" ht="36" customHeight="1" thickBot="1" x14ac:dyDescent="0.3">
      <c r="A67" s="116"/>
      <c r="B67" s="151"/>
      <c r="C67" s="183"/>
      <c r="D67" s="184"/>
      <c r="E67" s="184"/>
      <c r="F67" s="179"/>
      <c r="G67" s="179"/>
      <c r="H67" s="180"/>
      <c r="I67" s="1"/>
      <c r="K67" s="146"/>
    </row>
    <row r="68" spans="1:197" ht="42" customHeight="1" x14ac:dyDescent="0.25">
      <c r="A68" s="116"/>
      <c r="B68" s="151"/>
      <c r="C68" s="177" t="s">
        <v>163</v>
      </c>
      <c r="D68" s="177"/>
      <c r="E68" s="178"/>
      <c r="F68" s="177"/>
      <c r="G68" s="177"/>
      <c r="H68" s="178"/>
      <c r="I68" s="1"/>
      <c r="J68" s="14"/>
      <c r="K68" s="150"/>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c r="AY68" s="14"/>
      <c r="AZ68" s="14"/>
      <c r="BA68" s="14"/>
      <c r="BB68" s="14"/>
      <c r="BC68" s="14"/>
      <c r="BD68" s="14"/>
      <c r="BE68" s="14"/>
      <c r="BF68" s="14"/>
      <c r="BG68" s="14"/>
      <c r="BH68" s="14"/>
      <c r="BI68" s="14"/>
      <c r="BJ68" s="14"/>
      <c r="BK68" s="14"/>
      <c r="BL68" s="14"/>
      <c r="BM68" s="14"/>
      <c r="BN68" s="14"/>
      <c r="BO68" s="14"/>
      <c r="BP68" s="14"/>
      <c r="BQ68" s="14"/>
      <c r="BR68" s="14"/>
      <c r="BS68" s="14"/>
      <c r="BT68" s="14"/>
      <c r="BU68" s="14"/>
      <c r="BV68" s="14"/>
      <c r="BW68" s="14"/>
      <c r="BX68" s="14"/>
      <c r="BY68" s="14"/>
      <c r="BZ68" s="14"/>
      <c r="CA68" s="14"/>
      <c r="CB68" s="14"/>
      <c r="CC68" s="14"/>
      <c r="CD68" s="14"/>
      <c r="CE68" s="14"/>
      <c r="CF68" s="14"/>
      <c r="CG68" s="14"/>
      <c r="CH68" s="14"/>
      <c r="CI68" s="14"/>
      <c r="CJ68" s="14"/>
      <c r="CK68" s="14"/>
      <c r="CL68" s="14"/>
      <c r="CM68" s="14"/>
      <c r="CN68" s="14"/>
      <c r="CO68" s="14"/>
      <c r="CP68" s="14"/>
      <c r="CQ68" s="14"/>
      <c r="CR68" s="14"/>
      <c r="CS68" s="14"/>
      <c r="CT68" s="14"/>
      <c r="CU68" s="14"/>
      <c r="CV68" s="14"/>
      <c r="CW68" s="14"/>
      <c r="CX68" s="14"/>
      <c r="CY68" s="14"/>
      <c r="CZ68" s="14"/>
      <c r="DA68" s="14"/>
      <c r="DB68" s="14"/>
      <c r="DC68" s="14"/>
      <c r="DD68" s="14"/>
      <c r="DE68" s="14"/>
      <c r="DF68" s="14"/>
      <c r="DG68" s="14"/>
      <c r="DH68" s="14"/>
      <c r="DI68" s="14"/>
      <c r="DJ68" s="14"/>
      <c r="DK68" s="14"/>
      <c r="DL68" s="14"/>
      <c r="DM68" s="14"/>
      <c r="DN68" s="14"/>
      <c r="DO68" s="14"/>
      <c r="DP68" s="14"/>
      <c r="DQ68" s="14"/>
      <c r="DR68" s="14"/>
      <c r="DS68" s="14"/>
      <c r="DT68" s="14"/>
      <c r="DU68" s="14"/>
      <c r="DV68" s="14"/>
      <c r="DW68" s="14"/>
      <c r="DX68" s="14"/>
      <c r="DY68" s="14"/>
      <c r="DZ68" s="14"/>
      <c r="EA68" s="14"/>
      <c r="EB68" s="14"/>
      <c r="EC68" s="14"/>
      <c r="ED68" s="14"/>
      <c r="EE68" s="14"/>
      <c r="EF68" s="14"/>
      <c r="EG68" s="14"/>
      <c r="EH68" s="14"/>
      <c r="EI68" s="14"/>
      <c r="EJ68" s="14"/>
      <c r="EK68" s="14"/>
      <c r="EL68" s="14"/>
      <c r="EM68" s="14"/>
      <c r="EN68" s="14"/>
      <c r="EO68" s="14"/>
      <c r="EP68" s="14"/>
      <c r="EQ68" s="14"/>
      <c r="ER68" s="14"/>
      <c r="ES68" s="14"/>
      <c r="ET68" s="14"/>
      <c r="EU68" s="14"/>
      <c r="EV68" s="14"/>
      <c r="EW68" s="14"/>
      <c r="EX68" s="14"/>
      <c r="EY68" s="14"/>
      <c r="EZ68" s="14"/>
      <c r="FA68" s="14"/>
      <c r="FB68" s="14"/>
      <c r="FC68" s="14"/>
      <c r="FD68" s="14"/>
      <c r="FE68" s="14"/>
      <c r="FF68" s="14"/>
      <c r="FG68" s="14"/>
      <c r="FH68" s="14"/>
      <c r="FI68" s="14"/>
      <c r="FJ68" s="14"/>
      <c r="FK68" s="14"/>
      <c r="FL68" s="14"/>
      <c r="FM68" s="14"/>
      <c r="FN68" s="14"/>
      <c r="FO68" s="14"/>
      <c r="FP68" s="14"/>
      <c r="FQ68" s="14"/>
      <c r="FR68" s="14"/>
      <c r="FS68" s="14"/>
      <c r="FT68" s="14"/>
      <c r="FU68" s="14"/>
      <c r="FV68" s="14"/>
      <c r="FW68" s="14"/>
      <c r="FX68" s="14"/>
      <c r="FY68" s="14"/>
      <c r="FZ68" s="14"/>
      <c r="GA68" s="14"/>
      <c r="GB68" s="14"/>
      <c r="GC68" s="14"/>
      <c r="GD68" s="14"/>
      <c r="GE68" s="14"/>
      <c r="GF68" s="14"/>
      <c r="GG68" s="14"/>
      <c r="GH68" s="14"/>
      <c r="GI68" s="14"/>
      <c r="GJ68" s="14"/>
      <c r="GK68" s="14"/>
      <c r="GL68" s="14"/>
      <c r="GM68" s="14"/>
      <c r="GN68" s="14"/>
      <c r="GO68" s="14"/>
    </row>
    <row r="69" spans="1:197" ht="16.2" thickBot="1" x14ac:dyDescent="0.3">
      <c r="A69" s="116"/>
      <c r="B69" s="151"/>
      <c r="C69" s="179"/>
      <c r="D69" s="179"/>
      <c r="E69" s="180"/>
      <c r="F69" s="179"/>
      <c r="G69" s="179"/>
      <c r="H69" s="180"/>
      <c r="I69" s="1"/>
      <c r="K69" s="146"/>
    </row>
    <row r="70" spans="1:197" ht="38.4" customHeight="1" thickBot="1" x14ac:dyDescent="0.3">
      <c r="A70" s="116"/>
      <c r="B70" s="116"/>
      <c r="C70" s="206"/>
      <c r="D70" s="206"/>
      <c r="E70" s="206"/>
      <c r="F70" s="206"/>
      <c r="G70" s="206"/>
      <c r="H70" s="206"/>
      <c r="I70" s="124"/>
      <c r="J70" s="2"/>
      <c r="K70" s="151"/>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c r="FL70" s="2"/>
      <c r="FM70" s="2"/>
      <c r="FN70" s="2"/>
      <c r="FO70" s="2"/>
      <c r="FP70" s="2"/>
      <c r="FQ70" s="2"/>
      <c r="FR70" s="2"/>
      <c r="FS70" s="2"/>
      <c r="FT70" s="2"/>
      <c r="FU70" s="2"/>
      <c r="FV70" s="2"/>
      <c r="FW70" s="2"/>
      <c r="FX70" s="2"/>
      <c r="FY70" s="2"/>
      <c r="FZ70" s="2"/>
      <c r="GA70" s="2"/>
      <c r="GB70" s="2"/>
      <c r="GC70" s="2"/>
      <c r="GD70" s="2"/>
      <c r="GE70" s="2"/>
      <c r="GF70" s="2"/>
      <c r="GG70" s="2"/>
      <c r="GH70" s="2"/>
      <c r="GI70" s="2"/>
      <c r="GJ70" s="2"/>
      <c r="GK70" s="2"/>
      <c r="GL70" s="2"/>
      <c r="GM70" s="2"/>
      <c r="GN70" s="2"/>
      <c r="GO70" s="2"/>
    </row>
    <row r="71" spans="1:197" ht="16.5" customHeight="1" x14ac:dyDescent="0.25">
      <c r="A71" s="116"/>
      <c r="B71" s="109"/>
      <c r="C71" s="109"/>
      <c r="D71" s="2"/>
      <c r="E71" s="2"/>
      <c r="F71" s="109"/>
      <c r="G71" s="2"/>
      <c r="H71" s="2"/>
      <c r="I71" s="1"/>
      <c r="J71" s="109"/>
      <c r="K71" s="41"/>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c r="FL71" s="2"/>
      <c r="FM71" s="2"/>
      <c r="FN71" s="2"/>
      <c r="FO71" s="2"/>
      <c r="FP71" s="2"/>
      <c r="FQ71" s="2"/>
      <c r="FR71" s="2"/>
      <c r="FS71" s="2"/>
      <c r="FT71" s="2"/>
      <c r="FU71" s="2"/>
      <c r="FV71" s="2"/>
      <c r="FW71" s="2"/>
      <c r="FX71" s="2"/>
      <c r="FY71" s="2"/>
      <c r="FZ71" s="2"/>
      <c r="GA71" s="2"/>
      <c r="GB71" s="2"/>
      <c r="GC71" s="2"/>
      <c r="GD71" s="2"/>
      <c r="GE71" s="2"/>
      <c r="GF71" s="2"/>
      <c r="GG71" s="2"/>
      <c r="GH71" s="2"/>
      <c r="GI71" s="2"/>
      <c r="GJ71" s="2"/>
      <c r="GK71" s="2"/>
      <c r="GL71" s="2"/>
      <c r="GM71" s="2"/>
      <c r="GN71" s="2"/>
      <c r="GO71" s="2"/>
    </row>
    <row r="72" spans="1:197" ht="16.2" thickBot="1" x14ac:dyDescent="0.3">
      <c r="A72" s="119"/>
      <c r="B72" s="120"/>
      <c r="C72" s="121"/>
      <c r="D72" s="122"/>
      <c r="E72" s="122"/>
      <c r="F72" s="123"/>
      <c r="G72" s="124"/>
      <c r="H72" s="124"/>
      <c r="I72" s="124"/>
      <c r="J72" s="124"/>
      <c r="K72" s="125"/>
    </row>
    <row r="73" spans="1:197" x14ac:dyDescent="0.25">
      <c r="I73" s="1"/>
    </row>
    <row r="74" spans="1:197" x14ac:dyDescent="0.25">
      <c r="I74" s="1"/>
    </row>
    <row r="75" spans="1:197" x14ac:dyDescent="0.25">
      <c r="I75" s="1"/>
    </row>
    <row r="76" spans="1:197" x14ac:dyDescent="0.25">
      <c r="I76" s="1"/>
    </row>
    <row r="77" spans="1:197" x14ac:dyDescent="0.25">
      <c r="I77" s="1"/>
    </row>
    <row r="78" spans="1:197" x14ac:dyDescent="0.25">
      <c r="I78" s="1"/>
    </row>
    <row r="79" spans="1:197" x14ac:dyDescent="0.25">
      <c r="I79" s="1"/>
    </row>
    <row r="80" spans="1:197" x14ac:dyDescent="0.25">
      <c r="I80" s="1"/>
    </row>
    <row r="81" spans="2:9" x14ac:dyDescent="0.25">
      <c r="I81" s="1"/>
    </row>
    <row r="82" spans="2:9" s="1" customFormat="1" x14ac:dyDescent="0.25">
      <c r="B82" s="2"/>
      <c r="C82" s="13"/>
      <c r="D82" s="15"/>
      <c r="E82" s="15"/>
      <c r="F82" s="16"/>
    </row>
    <row r="83" spans="2:9" s="1" customFormat="1" x14ac:dyDescent="0.25">
      <c r="C83" s="13"/>
      <c r="D83" s="15"/>
      <c r="E83" s="15"/>
      <c r="F83" s="16"/>
    </row>
    <row r="84" spans="2:9" s="1" customFormat="1" x14ac:dyDescent="0.25">
      <c r="C84" s="13"/>
      <c r="D84" s="15"/>
      <c r="E84" s="15"/>
      <c r="F84" s="16"/>
    </row>
    <row r="85" spans="2:9" s="1" customFormat="1" x14ac:dyDescent="0.25">
      <c r="C85" s="13"/>
      <c r="D85" s="15"/>
      <c r="E85" s="15"/>
      <c r="F85" s="16"/>
    </row>
    <row r="86" spans="2:9" s="1" customFormat="1" x14ac:dyDescent="0.25">
      <c r="C86" s="13"/>
      <c r="D86" s="15"/>
      <c r="E86" s="15"/>
      <c r="F86" s="16"/>
    </row>
    <row r="87" spans="2:9" s="1" customFormat="1" x14ac:dyDescent="0.25">
      <c r="C87" s="13"/>
      <c r="D87" s="15"/>
      <c r="E87" s="15"/>
      <c r="F87" s="16"/>
    </row>
    <row r="88" spans="2:9" s="1" customFormat="1" x14ac:dyDescent="0.25">
      <c r="C88" s="13"/>
      <c r="D88" s="15"/>
      <c r="E88" s="15"/>
      <c r="F88" s="16"/>
    </row>
    <row r="89" spans="2:9" s="1" customFormat="1" x14ac:dyDescent="0.25">
      <c r="C89" s="13"/>
      <c r="D89" s="15"/>
      <c r="E89" s="15"/>
      <c r="F89" s="16"/>
    </row>
    <row r="90" spans="2:9" s="1" customFormat="1" x14ac:dyDescent="0.25">
      <c r="C90" s="13"/>
      <c r="D90" s="15"/>
      <c r="E90" s="15"/>
      <c r="F90" s="16"/>
    </row>
    <row r="91" spans="2:9" s="1" customFormat="1" x14ac:dyDescent="0.25">
      <c r="C91" s="13"/>
      <c r="D91" s="15"/>
      <c r="E91" s="15"/>
      <c r="F91" s="16"/>
    </row>
    <row r="92" spans="2:9" s="1" customFormat="1" x14ac:dyDescent="0.25">
      <c r="C92" s="13"/>
      <c r="D92" s="15"/>
      <c r="E92" s="15"/>
      <c r="F92" s="16"/>
    </row>
    <row r="93" spans="2:9" s="1" customFormat="1" x14ac:dyDescent="0.25">
      <c r="C93" s="13"/>
      <c r="D93" s="15"/>
      <c r="E93" s="15"/>
      <c r="F93" s="16"/>
    </row>
    <row r="94" spans="2:9" s="1" customFormat="1" x14ac:dyDescent="0.25">
      <c r="C94" s="13"/>
      <c r="D94" s="15"/>
      <c r="E94" s="15"/>
      <c r="F94" s="16"/>
    </row>
    <row r="95" spans="2:9" s="1" customFormat="1" x14ac:dyDescent="0.25">
      <c r="C95" s="13"/>
      <c r="D95" s="15"/>
      <c r="E95" s="15"/>
      <c r="F95" s="16"/>
    </row>
    <row r="96" spans="2:9" s="1" customFormat="1" x14ac:dyDescent="0.25">
      <c r="C96" s="13"/>
      <c r="D96" s="15"/>
      <c r="E96" s="15"/>
      <c r="F96" s="16"/>
    </row>
    <row r="97" spans="3:6" s="1" customFormat="1" x14ac:dyDescent="0.25">
      <c r="C97" s="13"/>
      <c r="D97" s="15"/>
      <c r="E97" s="15"/>
      <c r="F97" s="16"/>
    </row>
    <row r="98" spans="3:6" s="1" customFormat="1" x14ac:dyDescent="0.25">
      <c r="C98" s="13"/>
      <c r="D98" s="15"/>
      <c r="E98" s="15"/>
      <c r="F98" s="16"/>
    </row>
    <row r="99" spans="3:6" s="1" customFormat="1" x14ac:dyDescent="0.25">
      <c r="C99" s="13"/>
      <c r="D99" s="15"/>
      <c r="E99" s="15"/>
      <c r="F99" s="16"/>
    </row>
    <row r="100" spans="3:6" s="1" customFormat="1" x14ac:dyDescent="0.25">
      <c r="C100" s="13"/>
      <c r="D100" s="15"/>
      <c r="E100" s="15"/>
      <c r="F100" s="16"/>
    </row>
    <row r="101" spans="3:6" s="1" customFormat="1" x14ac:dyDescent="0.25">
      <c r="C101" s="13"/>
      <c r="D101" s="15"/>
      <c r="E101" s="15"/>
      <c r="F101" s="16"/>
    </row>
    <row r="102" spans="3:6" s="1" customFormat="1" x14ac:dyDescent="0.25">
      <c r="C102" s="13"/>
      <c r="D102" s="15"/>
      <c r="E102" s="15"/>
      <c r="F102" s="16"/>
    </row>
    <row r="103" spans="3:6" s="1" customFormat="1" x14ac:dyDescent="0.25">
      <c r="C103" s="13"/>
      <c r="D103" s="15"/>
      <c r="E103" s="15"/>
      <c r="F103" s="16"/>
    </row>
    <row r="104" spans="3:6" s="1" customFormat="1" x14ac:dyDescent="0.25">
      <c r="C104" s="13"/>
      <c r="D104" s="15"/>
      <c r="E104" s="15"/>
      <c r="F104" s="16"/>
    </row>
    <row r="105" spans="3:6" s="1" customFormat="1" x14ac:dyDescent="0.25">
      <c r="C105" s="13"/>
      <c r="D105" s="15"/>
      <c r="E105" s="15"/>
      <c r="F105" s="16"/>
    </row>
    <row r="106" spans="3:6" s="1" customFormat="1" x14ac:dyDescent="0.25">
      <c r="C106" s="13"/>
      <c r="D106" s="15"/>
      <c r="E106" s="15"/>
      <c r="F106" s="16"/>
    </row>
    <row r="107" spans="3:6" s="1" customFormat="1" x14ac:dyDescent="0.25">
      <c r="C107" s="13"/>
      <c r="D107" s="15"/>
      <c r="E107" s="15"/>
      <c r="F107" s="16"/>
    </row>
    <row r="108" spans="3:6" s="1" customFormat="1" x14ac:dyDescent="0.25">
      <c r="C108" s="13"/>
      <c r="D108" s="15"/>
      <c r="E108" s="15"/>
      <c r="F108" s="16"/>
    </row>
    <row r="109" spans="3:6" s="1" customFormat="1" x14ac:dyDescent="0.25">
      <c r="C109" s="13"/>
      <c r="D109" s="15"/>
      <c r="E109" s="15"/>
      <c r="F109" s="16"/>
    </row>
    <row r="110" spans="3:6" s="1" customFormat="1" x14ac:dyDescent="0.25">
      <c r="C110" s="13"/>
      <c r="D110" s="15"/>
      <c r="E110" s="15"/>
      <c r="F110" s="16"/>
    </row>
    <row r="111" spans="3:6" s="1" customFormat="1" x14ac:dyDescent="0.25">
      <c r="C111" s="13"/>
      <c r="D111" s="15"/>
      <c r="E111" s="15"/>
      <c r="F111" s="16"/>
    </row>
    <row r="112" spans="3:6" s="1" customFormat="1" x14ac:dyDescent="0.25">
      <c r="C112" s="13"/>
      <c r="D112" s="15"/>
      <c r="E112" s="15"/>
      <c r="F112" s="16"/>
    </row>
    <row r="113" spans="3:6" s="1" customFormat="1" x14ac:dyDescent="0.25">
      <c r="C113" s="13"/>
      <c r="D113" s="15"/>
      <c r="E113" s="15"/>
      <c r="F113" s="16"/>
    </row>
    <row r="114" spans="3:6" s="1" customFormat="1" x14ac:dyDescent="0.25">
      <c r="C114" s="13"/>
      <c r="D114" s="15"/>
      <c r="E114" s="15"/>
      <c r="F114" s="16"/>
    </row>
    <row r="115" spans="3:6" s="1" customFormat="1" x14ac:dyDescent="0.25">
      <c r="C115" s="13"/>
      <c r="D115" s="15"/>
      <c r="E115" s="15"/>
      <c r="F115" s="16"/>
    </row>
    <row r="116" spans="3:6" s="1" customFormat="1" x14ac:dyDescent="0.25">
      <c r="C116" s="13"/>
      <c r="D116" s="15"/>
      <c r="E116" s="15"/>
      <c r="F116" s="16"/>
    </row>
    <row r="117" spans="3:6" s="1" customFormat="1" x14ac:dyDescent="0.25">
      <c r="C117" s="13"/>
      <c r="D117" s="15"/>
      <c r="E117" s="15"/>
      <c r="F117" s="16"/>
    </row>
    <row r="118" spans="3:6" s="1" customFormat="1" x14ac:dyDescent="0.25">
      <c r="C118" s="13"/>
      <c r="D118" s="15"/>
      <c r="E118" s="15"/>
      <c r="F118" s="16"/>
    </row>
    <row r="119" spans="3:6" s="1" customFormat="1" x14ac:dyDescent="0.25">
      <c r="C119" s="13"/>
      <c r="D119" s="15"/>
      <c r="E119" s="15"/>
      <c r="F119" s="16"/>
    </row>
    <row r="120" spans="3:6" s="1" customFormat="1" x14ac:dyDescent="0.25">
      <c r="C120" s="13"/>
      <c r="D120" s="15"/>
      <c r="E120" s="15"/>
      <c r="F120" s="16"/>
    </row>
    <row r="121" spans="3:6" s="1" customFormat="1" x14ac:dyDescent="0.25">
      <c r="C121" s="13"/>
      <c r="D121" s="15"/>
      <c r="E121" s="15"/>
      <c r="F121" s="16"/>
    </row>
    <row r="122" spans="3:6" s="1" customFormat="1" x14ac:dyDescent="0.25">
      <c r="C122" s="13"/>
      <c r="D122" s="15"/>
      <c r="E122" s="15"/>
      <c r="F122" s="16"/>
    </row>
    <row r="123" spans="3:6" s="1" customFormat="1" x14ac:dyDescent="0.25">
      <c r="C123" s="13"/>
      <c r="D123" s="15"/>
      <c r="E123" s="15"/>
      <c r="F123" s="16"/>
    </row>
    <row r="124" spans="3:6" s="1" customFormat="1" x14ac:dyDescent="0.25">
      <c r="C124" s="13"/>
      <c r="D124" s="15"/>
      <c r="E124" s="15"/>
      <c r="F124" s="16"/>
    </row>
    <row r="125" spans="3:6" s="1" customFormat="1" x14ac:dyDescent="0.25">
      <c r="C125" s="13"/>
      <c r="D125" s="15"/>
      <c r="E125" s="15"/>
      <c r="F125" s="16"/>
    </row>
    <row r="126" spans="3:6" s="1" customFormat="1" x14ac:dyDescent="0.25">
      <c r="C126" s="13"/>
      <c r="D126" s="15"/>
      <c r="E126" s="15"/>
      <c r="F126" s="16"/>
    </row>
    <row r="127" spans="3:6" s="1" customFormat="1" x14ac:dyDescent="0.25">
      <c r="C127" s="13"/>
      <c r="D127" s="15"/>
      <c r="E127" s="15"/>
      <c r="F127" s="16"/>
    </row>
    <row r="128" spans="3:6" s="1" customFormat="1" x14ac:dyDescent="0.25">
      <c r="C128" s="13"/>
      <c r="D128" s="15"/>
      <c r="E128" s="15"/>
      <c r="F128" s="16"/>
    </row>
    <row r="129" spans="3:6" s="1" customFormat="1" x14ac:dyDescent="0.25">
      <c r="C129" s="13"/>
      <c r="D129" s="15"/>
      <c r="E129" s="15"/>
      <c r="F129" s="16"/>
    </row>
    <row r="130" spans="3:6" s="1" customFormat="1" x14ac:dyDescent="0.25">
      <c r="C130" s="13"/>
      <c r="D130" s="15"/>
      <c r="E130" s="15"/>
      <c r="F130" s="16"/>
    </row>
    <row r="131" spans="3:6" s="1" customFormat="1" x14ac:dyDescent="0.25">
      <c r="C131" s="13"/>
      <c r="D131" s="15"/>
      <c r="E131" s="15"/>
      <c r="F131" s="16"/>
    </row>
    <row r="132" spans="3:6" s="1" customFormat="1" x14ac:dyDescent="0.25">
      <c r="C132" s="13"/>
      <c r="D132" s="15"/>
      <c r="E132" s="15"/>
      <c r="F132" s="16"/>
    </row>
    <row r="133" spans="3:6" s="1" customFormat="1" x14ac:dyDescent="0.25">
      <c r="C133" s="13"/>
      <c r="D133" s="15"/>
      <c r="E133" s="15"/>
      <c r="F133" s="16"/>
    </row>
    <row r="134" spans="3:6" s="1" customFormat="1" x14ac:dyDescent="0.25">
      <c r="C134" s="13"/>
      <c r="D134" s="15"/>
      <c r="E134" s="15"/>
      <c r="F134" s="16"/>
    </row>
    <row r="135" spans="3:6" s="1" customFormat="1" x14ac:dyDescent="0.25">
      <c r="C135" s="13"/>
      <c r="D135" s="15"/>
      <c r="E135" s="15"/>
      <c r="F135" s="16"/>
    </row>
    <row r="136" spans="3:6" s="1" customFormat="1" x14ac:dyDescent="0.25">
      <c r="C136" s="13"/>
      <c r="D136" s="15"/>
      <c r="E136" s="15"/>
      <c r="F136" s="16"/>
    </row>
    <row r="137" spans="3:6" s="1" customFormat="1" x14ac:dyDescent="0.25">
      <c r="C137" s="13"/>
      <c r="D137" s="15"/>
      <c r="E137" s="15"/>
      <c r="F137" s="16"/>
    </row>
    <row r="138" spans="3:6" s="1" customFormat="1" x14ac:dyDescent="0.25">
      <c r="C138" s="13"/>
      <c r="D138" s="15"/>
      <c r="E138" s="15"/>
      <c r="F138" s="16"/>
    </row>
    <row r="139" spans="3:6" s="1" customFormat="1" x14ac:dyDescent="0.25">
      <c r="C139" s="13"/>
      <c r="D139" s="15"/>
      <c r="E139" s="15"/>
      <c r="F139" s="16"/>
    </row>
    <row r="140" spans="3:6" s="1" customFormat="1" x14ac:dyDescent="0.25">
      <c r="C140" s="13"/>
      <c r="D140" s="15"/>
      <c r="E140" s="15"/>
      <c r="F140" s="16"/>
    </row>
    <row r="141" spans="3:6" s="1" customFormat="1" x14ac:dyDescent="0.25">
      <c r="C141" s="13"/>
      <c r="D141" s="15"/>
      <c r="E141" s="15"/>
      <c r="F141" s="16"/>
    </row>
    <row r="142" spans="3:6" s="1" customFormat="1" x14ac:dyDescent="0.25">
      <c r="C142" s="13"/>
      <c r="D142" s="15"/>
      <c r="E142" s="15"/>
      <c r="F142" s="16"/>
    </row>
    <row r="143" spans="3:6" s="1" customFormat="1" x14ac:dyDescent="0.25">
      <c r="C143" s="13"/>
      <c r="D143" s="15"/>
      <c r="E143" s="15"/>
      <c r="F143" s="16"/>
    </row>
    <row r="144" spans="3:6" s="1" customFormat="1" x14ac:dyDescent="0.25">
      <c r="C144" s="13"/>
      <c r="D144" s="15"/>
      <c r="E144" s="15"/>
      <c r="F144" s="16"/>
    </row>
    <row r="145" spans="3:6" s="1" customFormat="1" x14ac:dyDescent="0.25">
      <c r="C145" s="13"/>
      <c r="D145" s="15"/>
      <c r="E145" s="15"/>
      <c r="F145" s="16"/>
    </row>
    <row r="146" spans="3:6" s="1" customFormat="1" x14ac:dyDescent="0.25">
      <c r="C146" s="13"/>
      <c r="D146" s="15"/>
      <c r="E146" s="15"/>
      <c r="F146" s="16"/>
    </row>
    <row r="147" spans="3:6" s="1" customFormat="1" x14ac:dyDescent="0.25">
      <c r="C147" s="13"/>
      <c r="D147" s="15"/>
      <c r="E147" s="15"/>
      <c r="F147" s="16"/>
    </row>
    <row r="148" spans="3:6" s="1" customFormat="1" x14ac:dyDescent="0.25">
      <c r="C148" s="13"/>
      <c r="D148" s="15"/>
      <c r="E148" s="15"/>
      <c r="F148" s="16"/>
    </row>
    <row r="149" spans="3:6" s="1" customFormat="1" x14ac:dyDescent="0.25">
      <c r="C149" s="13"/>
      <c r="D149" s="15"/>
      <c r="E149" s="15"/>
      <c r="F149" s="16"/>
    </row>
    <row r="150" spans="3:6" s="1" customFormat="1" x14ac:dyDescent="0.25">
      <c r="C150" s="13"/>
      <c r="D150" s="15"/>
      <c r="E150" s="15"/>
      <c r="F150" s="16"/>
    </row>
    <row r="151" spans="3:6" s="1" customFormat="1" x14ac:dyDescent="0.25">
      <c r="C151" s="13"/>
      <c r="D151" s="15"/>
      <c r="E151" s="15"/>
      <c r="F151" s="16"/>
    </row>
    <row r="152" spans="3:6" s="1" customFormat="1" x14ac:dyDescent="0.25">
      <c r="C152" s="13"/>
      <c r="D152" s="15"/>
      <c r="E152" s="15"/>
      <c r="F152" s="16"/>
    </row>
    <row r="153" spans="3:6" s="1" customFormat="1" x14ac:dyDescent="0.25">
      <c r="C153" s="13"/>
      <c r="D153" s="15"/>
      <c r="E153" s="15"/>
      <c r="F153" s="16"/>
    </row>
    <row r="154" spans="3:6" s="1" customFormat="1" x14ac:dyDescent="0.25">
      <c r="C154" s="13"/>
      <c r="D154" s="15"/>
      <c r="E154" s="15"/>
      <c r="F154" s="16"/>
    </row>
    <row r="155" spans="3:6" s="1" customFormat="1" x14ac:dyDescent="0.25">
      <c r="C155" s="13"/>
      <c r="D155" s="15"/>
      <c r="E155" s="15"/>
      <c r="F155" s="16"/>
    </row>
    <row r="156" spans="3:6" s="1" customFormat="1" x14ac:dyDescent="0.25">
      <c r="C156" s="13"/>
      <c r="D156" s="15"/>
      <c r="E156" s="15"/>
      <c r="F156" s="16"/>
    </row>
    <row r="157" spans="3:6" s="1" customFormat="1" x14ac:dyDescent="0.25">
      <c r="C157" s="13"/>
      <c r="D157" s="15"/>
      <c r="E157" s="15"/>
      <c r="F157" s="16"/>
    </row>
    <row r="158" spans="3:6" s="1" customFormat="1" x14ac:dyDescent="0.25">
      <c r="C158" s="13"/>
      <c r="D158" s="15"/>
      <c r="E158" s="15"/>
      <c r="F158" s="16"/>
    </row>
    <row r="159" spans="3:6" s="1" customFormat="1" x14ac:dyDescent="0.25">
      <c r="C159" s="13"/>
      <c r="D159" s="15"/>
      <c r="E159" s="15"/>
      <c r="F159" s="16"/>
    </row>
    <row r="160" spans="3:6" s="1" customFormat="1" x14ac:dyDescent="0.25">
      <c r="C160" s="13"/>
      <c r="D160" s="15"/>
      <c r="E160" s="15"/>
      <c r="F160" s="16"/>
    </row>
    <row r="161" spans="3:6" s="1" customFormat="1" x14ac:dyDescent="0.25">
      <c r="C161" s="13"/>
      <c r="D161" s="15"/>
      <c r="E161" s="15"/>
      <c r="F161" s="16"/>
    </row>
    <row r="162" spans="3:6" s="1" customFormat="1" x14ac:dyDescent="0.25">
      <c r="C162" s="13"/>
      <c r="D162" s="15"/>
      <c r="E162" s="15"/>
      <c r="F162" s="16"/>
    </row>
    <row r="163" spans="3:6" s="1" customFormat="1" x14ac:dyDescent="0.25">
      <c r="C163" s="13"/>
      <c r="D163" s="15"/>
      <c r="E163" s="15"/>
      <c r="F163" s="16"/>
    </row>
    <row r="164" spans="3:6" s="1" customFormat="1" x14ac:dyDescent="0.25">
      <c r="C164" s="13"/>
      <c r="D164" s="15"/>
      <c r="E164" s="15"/>
      <c r="F164" s="16"/>
    </row>
    <row r="165" spans="3:6" s="1" customFormat="1" x14ac:dyDescent="0.25">
      <c r="C165" s="13"/>
      <c r="D165" s="15"/>
      <c r="E165" s="15"/>
      <c r="F165" s="16"/>
    </row>
    <row r="166" spans="3:6" s="1" customFormat="1" x14ac:dyDescent="0.25">
      <c r="C166" s="13"/>
      <c r="D166" s="15"/>
      <c r="E166" s="15"/>
      <c r="F166" s="16"/>
    </row>
    <row r="167" spans="3:6" s="1" customFormat="1" x14ac:dyDescent="0.25">
      <c r="C167" s="13"/>
      <c r="D167" s="15"/>
      <c r="E167" s="15"/>
      <c r="F167" s="16"/>
    </row>
    <row r="168" spans="3:6" s="1" customFormat="1" x14ac:dyDescent="0.25">
      <c r="C168" s="13"/>
      <c r="D168" s="15"/>
      <c r="E168" s="15"/>
      <c r="F168" s="16"/>
    </row>
    <row r="169" spans="3:6" s="1" customFormat="1" x14ac:dyDescent="0.25">
      <c r="C169" s="13"/>
      <c r="D169" s="15"/>
      <c r="E169" s="15"/>
      <c r="F169" s="16"/>
    </row>
    <row r="170" spans="3:6" s="1" customFormat="1" x14ac:dyDescent="0.25">
      <c r="C170" s="13"/>
      <c r="D170" s="15"/>
      <c r="E170" s="15"/>
      <c r="F170" s="16"/>
    </row>
    <row r="171" spans="3:6" s="1" customFormat="1" x14ac:dyDescent="0.25">
      <c r="C171" s="13"/>
      <c r="D171" s="15"/>
      <c r="E171" s="15"/>
      <c r="F171" s="16"/>
    </row>
    <row r="172" spans="3:6" s="1" customFormat="1" x14ac:dyDescent="0.25">
      <c r="C172" s="13"/>
      <c r="D172" s="15"/>
      <c r="E172" s="15"/>
      <c r="F172" s="16"/>
    </row>
    <row r="173" spans="3:6" s="1" customFormat="1" x14ac:dyDescent="0.25">
      <c r="C173" s="13"/>
      <c r="D173" s="15"/>
      <c r="E173" s="15"/>
      <c r="F173" s="16"/>
    </row>
    <row r="174" spans="3:6" s="1" customFormat="1" x14ac:dyDescent="0.25">
      <c r="C174" s="13"/>
      <c r="D174" s="15"/>
      <c r="E174" s="15"/>
      <c r="F174" s="16"/>
    </row>
    <row r="175" spans="3:6" s="1" customFormat="1" x14ac:dyDescent="0.25">
      <c r="C175" s="13"/>
      <c r="D175" s="15"/>
      <c r="E175" s="15"/>
      <c r="F175" s="16"/>
    </row>
    <row r="176" spans="3:6" s="1" customFormat="1" x14ac:dyDescent="0.25">
      <c r="C176" s="13"/>
      <c r="D176" s="15"/>
      <c r="E176" s="15"/>
      <c r="F176" s="16"/>
    </row>
    <row r="177" spans="3:6" s="1" customFormat="1" x14ac:dyDescent="0.25">
      <c r="C177" s="13"/>
      <c r="D177" s="15"/>
      <c r="E177" s="15"/>
      <c r="F177" s="16"/>
    </row>
    <row r="178" spans="3:6" s="1" customFormat="1" x14ac:dyDescent="0.25">
      <c r="C178" s="13"/>
      <c r="D178" s="15"/>
      <c r="E178" s="15"/>
      <c r="F178" s="16"/>
    </row>
    <row r="179" spans="3:6" s="1" customFormat="1" x14ac:dyDescent="0.25">
      <c r="C179" s="13"/>
      <c r="D179" s="15"/>
      <c r="E179" s="15"/>
      <c r="F179" s="16"/>
    </row>
    <row r="180" spans="3:6" s="1" customFormat="1" x14ac:dyDescent="0.25">
      <c r="C180" s="13"/>
      <c r="D180" s="15"/>
      <c r="E180" s="15"/>
      <c r="F180" s="16"/>
    </row>
    <row r="181" spans="3:6" s="1" customFormat="1" x14ac:dyDescent="0.25">
      <c r="C181" s="13"/>
      <c r="D181" s="15"/>
      <c r="E181" s="15"/>
      <c r="F181" s="16"/>
    </row>
    <row r="182" spans="3:6" s="1" customFormat="1" x14ac:dyDescent="0.25">
      <c r="C182" s="13"/>
      <c r="D182" s="15"/>
      <c r="E182" s="15"/>
      <c r="F182" s="16"/>
    </row>
    <row r="183" spans="3:6" s="1" customFormat="1" x14ac:dyDescent="0.25">
      <c r="C183" s="13"/>
      <c r="D183" s="15"/>
      <c r="E183" s="15"/>
      <c r="F183" s="16"/>
    </row>
    <row r="184" spans="3:6" s="1" customFormat="1" x14ac:dyDescent="0.25">
      <c r="C184" s="13"/>
      <c r="D184" s="15"/>
      <c r="E184" s="15"/>
      <c r="F184" s="16"/>
    </row>
    <row r="185" spans="3:6" s="1" customFormat="1" x14ac:dyDescent="0.25">
      <c r="C185" s="13"/>
      <c r="D185" s="15"/>
      <c r="E185" s="15"/>
      <c r="F185" s="16"/>
    </row>
    <row r="186" spans="3:6" s="1" customFormat="1" x14ac:dyDescent="0.25">
      <c r="C186" s="13"/>
      <c r="D186" s="15"/>
      <c r="E186" s="15"/>
      <c r="F186" s="16"/>
    </row>
    <row r="187" spans="3:6" s="1" customFormat="1" x14ac:dyDescent="0.25">
      <c r="C187" s="13"/>
      <c r="D187" s="15"/>
      <c r="E187" s="15"/>
      <c r="F187" s="16"/>
    </row>
    <row r="188" spans="3:6" s="1" customFormat="1" x14ac:dyDescent="0.25">
      <c r="C188" s="13"/>
      <c r="D188" s="15"/>
      <c r="E188" s="15"/>
      <c r="F188" s="16"/>
    </row>
    <row r="189" spans="3:6" s="1" customFormat="1" x14ac:dyDescent="0.25">
      <c r="C189" s="13"/>
      <c r="D189" s="15"/>
      <c r="E189" s="15"/>
      <c r="F189" s="16"/>
    </row>
    <row r="190" spans="3:6" s="1" customFormat="1" x14ac:dyDescent="0.25">
      <c r="C190" s="13"/>
      <c r="D190" s="15"/>
      <c r="E190" s="15"/>
      <c r="F190" s="16"/>
    </row>
    <row r="191" spans="3:6" s="1" customFormat="1" x14ac:dyDescent="0.25">
      <c r="C191" s="13"/>
      <c r="D191" s="15"/>
      <c r="E191" s="15"/>
      <c r="F191" s="16"/>
    </row>
    <row r="192" spans="3:6" s="1" customFormat="1" x14ac:dyDescent="0.25">
      <c r="C192" s="13"/>
      <c r="D192" s="15"/>
      <c r="E192" s="15"/>
      <c r="F192" s="16"/>
    </row>
    <row r="193" spans="3:6" s="1" customFormat="1" x14ac:dyDescent="0.25">
      <c r="C193" s="13"/>
      <c r="D193" s="15"/>
      <c r="E193" s="15"/>
      <c r="F193" s="16"/>
    </row>
    <row r="194" spans="3:6" s="1" customFormat="1" x14ac:dyDescent="0.25">
      <c r="C194" s="13"/>
      <c r="D194" s="15"/>
      <c r="E194" s="15"/>
      <c r="F194" s="16"/>
    </row>
    <row r="195" spans="3:6" s="1" customFormat="1" x14ac:dyDescent="0.25">
      <c r="C195" s="13"/>
      <c r="D195" s="15"/>
      <c r="E195" s="15"/>
      <c r="F195" s="16"/>
    </row>
    <row r="196" spans="3:6" s="1" customFormat="1" x14ac:dyDescent="0.25">
      <c r="C196" s="13"/>
      <c r="D196" s="15"/>
      <c r="E196" s="15"/>
      <c r="F196" s="16"/>
    </row>
    <row r="197" spans="3:6" s="1" customFormat="1" x14ac:dyDescent="0.25">
      <c r="C197" s="13"/>
      <c r="D197" s="15"/>
      <c r="E197" s="15"/>
      <c r="F197" s="16"/>
    </row>
    <row r="198" spans="3:6" s="1" customFormat="1" x14ac:dyDescent="0.25">
      <c r="C198" s="13"/>
      <c r="D198" s="15"/>
      <c r="E198" s="15"/>
      <c r="F198" s="16"/>
    </row>
    <row r="199" spans="3:6" s="1" customFormat="1" x14ac:dyDescent="0.25">
      <c r="C199" s="13"/>
      <c r="D199" s="15"/>
      <c r="E199" s="15"/>
      <c r="F199" s="16"/>
    </row>
    <row r="200" spans="3:6" s="1" customFormat="1" x14ac:dyDescent="0.25">
      <c r="C200" s="13"/>
      <c r="D200" s="15"/>
      <c r="E200" s="15"/>
      <c r="F200" s="16"/>
    </row>
    <row r="201" spans="3:6" s="1" customFormat="1" x14ac:dyDescent="0.25">
      <c r="C201" s="13"/>
      <c r="D201" s="15"/>
      <c r="E201" s="15"/>
      <c r="F201" s="16"/>
    </row>
    <row r="202" spans="3:6" s="1" customFormat="1" x14ac:dyDescent="0.25">
      <c r="C202" s="13"/>
      <c r="D202" s="15"/>
      <c r="E202" s="15"/>
      <c r="F202" s="16"/>
    </row>
    <row r="203" spans="3:6" s="1" customFormat="1" x14ac:dyDescent="0.25">
      <c r="C203" s="13"/>
      <c r="D203" s="15"/>
      <c r="E203" s="15"/>
      <c r="F203" s="16"/>
    </row>
    <row r="204" spans="3:6" s="1" customFormat="1" x14ac:dyDescent="0.25">
      <c r="C204" s="13"/>
      <c r="D204" s="15"/>
      <c r="E204" s="15"/>
      <c r="F204" s="16"/>
    </row>
    <row r="205" spans="3:6" s="1" customFormat="1" x14ac:dyDescent="0.25">
      <c r="C205" s="13"/>
      <c r="D205" s="15"/>
      <c r="E205" s="15"/>
      <c r="F205" s="16"/>
    </row>
    <row r="206" spans="3:6" s="1" customFormat="1" x14ac:dyDescent="0.25">
      <c r="C206" s="13"/>
      <c r="D206" s="15"/>
      <c r="E206" s="15"/>
      <c r="F206" s="16"/>
    </row>
    <row r="207" spans="3:6" s="1" customFormat="1" x14ac:dyDescent="0.25">
      <c r="C207" s="13"/>
      <c r="D207" s="15"/>
      <c r="E207" s="15"/>
      <c r="F207" s="16"/>
    </row>
    <row r="208" spans="3:6" s="1" customFormat="1" x14ac:dyDescent="0.25">
      <c r="C208" s="13"/>
      <c r="D208" s="15"/>
      <c r="E208" s="15"/>
      <c r="F208" s="16"/>
    </row>
    <row r="209" spans="3:6" s="1" customFormat="1" x14ac:dyDescent="0.25">
      <c r="C209" s="13"/>
      <c r="D209" s="15"/>
      <c r="E209" s="15"/>
      <c r="F209" s="16"/>
    </row>
    <row r="210" spans="3:6" s="1" customFormat="1" x14ac:dyDescent="0.25">
      <c r="C210" s="13"/>
      <c r="D210" s="15"/>
      <c r="E210" s="15"/>
      <c r="F210" s="16"/>
    </row>
    <row r="211" spans="3:6" s="1" customFormat="1" x14ac:dyDescent="0.25">
      <c r="C211" s="13"/>
      <c r="D211" s="15"/>
      <c r="E211" s="15"/>
      <c r="F211" s="16"/>
    </row>
    <row r="212" spans="3:6" s="1" customFormat="1" x14ac:dyDescent="0.25">
      <c r="C212" s="13"/>
      <c r="D212" s="15"/>
      <c r="E212" s="15"/>
      <c r="F212" s="16"/>
    </row>
    <row r="213" spans="3:6" s="1" customFormat="1" x14ac:dyDescent="0.25">
      <c r="C213" s="13"/>
      <c r="D213" s="15"/>
      <c r="E213" s="15"/>
      <c r="F213" s="16"/>
    </row>
    <row r="214" spans="3:6" s="1" customFormat="1" x14ac:dyDescent="0.25">
      <c r="C214" s="13"/>
      <c r="D214" s="15"/>
      <c r="E214" s="15"/>
      <c r="F214" s="16"/>
    </row>
    <row r="215" spans="3:6" s="1" customFormat="1" x14ac:dyDescent="0.25">
      <c r="C215" s="13"/>
      <c r="D215" s="15"/>
      <c r="E215" s="15"/>
      <c r="F215" s="16"/>
    </row>
    <row r="216" spans="3:6" s="1" customFormat="1" x14ac:dyDescent="0.25">
      <c r="C216" s="13"/>
      <c r="D216" s="15"/>
      <c r="E216" s="15"/>
      <c r="F216" s="16"/>
    </row>
    <row r="217" spans="3:6" s="1" customFormat="1" x14ac:dyDescent="0.25">
      <c r="C217" s="13"/>
      <c r="D217" s="15"/>
      <c r="E217" s="15"/>
      <c r="F217" s="16"/>
    </row>
    <row r="218" spans="3:6" s="1" customFormat="1" x14ac:dyDescent="0.25">
      <c r="C218" s="13"/>
      <c r="D218" s="15"/>
      <c r="E218" s="15"/>
      <c r="F218" s="16"/>
    </row>
    <row r="219" spans="3:6" s="1" customFormat="1" x14ac:dyDescent="0.25">
      <c r="C219" s="13"/>
      <c r="D219" s="15"/>
      <c r="E219" s="15"/>
      <c r="F219" s="16"/>
    </row>
    <row r="220" spans="3:6" s="1" customFormat="1" x14ac:dyDescent="0.25">
      <c r="C220" s="13"/>
      <c r="D220" s="15"/>
      <c r="E220" s="15"/>
      <c r="F220" s="16"/>
    </row>
    <row r="221" spans="3:6" s="1" customFormat="1" x14ac:dyDescent="0.25">
      <c r="C221" s="13"/>
      <c r="D221" s="15"/>
      <c r="E221" s="15"/>
      <c r="F221" s="16"/>
    </row>
    <row r="222" spans="3:6" s="1" customFormat="1" x14ac:dyDescent="0.25">
      <c r="C222" s="13"/>
      <c r="D222" s="15"/>
      <c r="E222" s="15"/>
      <c r="F222" s="16"/>
    </row>
    <row r="223" spans="3:6" s="1" customFormat="1" x14ac:dyDescent="0.25">
      <c r="C223" s="13"/>
      <c r="D223" s="15"/>
      <c r="E223" s="15"/>
      <c r="F223" s="16"/>
    </row>
    <row r="224" spans="3:6" s="1" customFormat="1" x14ac:dyDescent="0.25">
      <c r="C224" s="13"/>
      <c r="D224" s="15"/>
      <c r="E224" s="15"/>
      <c r="F224" s="16"/>
    </row>
    <row r="225" spans="3:6" s="1" customFormat="1" x14ac:dyDescent="0.25">
      <c r="C225" s="13"/>
      <c r="D225" s="15"/>
      <c r="E225" s="15"/>
      <c r="F225" s="16"/>
    </row>
    <row r="226" spans="3:6" s="1" customFormat="1" x14ac:dyDescent="0.25">
      <c r="C226" s="13"/>
      <c r="D226" s="15"/>
      <c r="E226" s="15"/>
      <c r="F226" s="16"/>
    </row>
    <row r="227" spans="3:6" s="1" customFormat="1" x14ac:dyDescent="0.25">
      <c r="C227" s="13"/>
      <c r="D227" s="15"/>
      <c r="E227" s="15"/>
      <c r="F227" s="16"/>
    </row>
    <row r="228" spans="3:6" s="1" customFormat="1" x14ac:dyDescent="0.25">
      <c r="C228" s="13"/>
      <c r="D228" s="15"/>
      <c r="E228" s="15"/>
      <c r="F228" s="16"/>
    </row>
    <row r="229" spans="3:6" s="1" customFormat="1" x14ac:dyDescent="0.25">
      <c r="C229" s="13"/>
      <c r="D229" s="15"/>
      <c r="E229" s="15"/>
      <c r="F229" s="16"/>
    </row>
    <row r="230" spans="3:6" s="1" customFormat="1" x14ac:dyDescent="0.25">
      <c r="C230" s="13"/>
      <c r="D230" s="15"/>
      <c r="E230" s="15"/>
      <c r="F230" s="16"/>
    </row>
    <row r="231" spans="3:6" s="1" customFormat="1" x14ac:dyDescent="0.25">
      <c r="C231" s="13"/>
      <c r="D231" s="15"/>
      <c r="E231" s="15"/>
      <c r="F231" s="16"/>
    </row>
    <row r="232" spans="3:6" s="1" customFormat="1" x14ac:dyDescent="0.25">
      <c r="C232" s="13"/>
      <c r="D232" s="15"/>
      <c r="E232" s="15"/>
      <c r="F232" s="16"/>
    </row>
    <row r="233" spans="3:6" s="1" customFormat="1" x14ac:dyDescent="0.25">
      <c r="C233" s="13"/>
      <c r="D233" s="15"/>
      <c r="E233" s="15"/>
      <c r="F233" s="16"/>
    </row>
    <row r="234" spans="3:6" s="1" customFormat="1" x14ac:dyDescent="0.25">
      <c r="C234" s="13"/>
      <c r="D234" s="15"/>
      <c r="E234" s="15"/>
      <c r="F234" s="16"/>
    </row>
    <row r="235" spans="3:6" s="1" customFormat="1" x14ac:dyDescent="0.25">
      <c r="C235" s="13"/>
      <c r="D235" s="15"/>
      <c r="E235" s="15"/>
      <c r="F235" s="16"/>
    </row>
    <row r="236" spans="3:6" s="1" customFormat="1" x14ac:dyDescent="0.25">
      <c r="C236" s="13"/>
      <c r="D236" s="15"/>
      <c r="E236" s="15"/>
      <c r="F236" s="16"/>
    </row>
    <row r="237" spans="3:6" s="1" customFormat="1" x14ac:dyDescent="0.25">
      <c r="C237" s="13"/>
      <c r="D237" s="15"/>
      <c r="E237" s="15"/>
      <c r="F237" s="16"/>
    </row>
    <row r="238" spans="3:6" s="1" customFormat="1" x14ac:dyDescent="0.25">
      <c r="C238" s="13"/>
      <c r="D238" s="15"/>
      <c r="E238" s="15"/>
      <c r="F238" s="16"/>
    </row>
    <row r="239" spans="3:6" s="1" customFormat="1" x14ac:dyDescent="0.25">
      <c r="C239" s="13"/>
      <c r="D239" s="15"/>
      <c r="E239" s="15"/>
      <c r="F239" s="16"/>
    </row>
    <row r="240" spans="3:6" s="1" customFormat="1" x14ac:dyDescent="0.25">
      <c r="C240" s="13"/>
      <c r="D240" s="15"/>
      <c r="E240" s="15"/>
      <c r="F240" s="16"/>
    </row>
    <row r="241" spans="3:6" s="1" customFormat="1" x14ac:dyDescent="0.25">
      <c r="C241" s="13"/>
      <c r="D241" s="15"/>
      <c r="E241" s="15"/>
      <c r="F241" s="16"/>
    </row>
    <row r="242" spans="3:6" s="1" customFormat="1" x14ac:dyDescent="0.25">
      <c r="C242" s="13"/>
      <c r="D242" s="15"/>
      <c r="E242" s="15"/>
      <c r="F242" s="16"/>
    </row>
    <row r="243" spans="3:6" s="1" customFormat="1" x14ac:dyDescent="0.25">
      <c r="C243" s="13"/>
      <c r="D243" s="15"/>
      <c r="E243" s="15"/>
      <c r="F243" s="16"/>
    </row>
    <row r="244" spans="3:6" s="1" customFormat="1" x14ac:dyDescent="0.25">
      <c r="C244" s="13"/>
      <c r="D244" s="15"/>
      <c r="E244" s="15"/>
      <c r="F244" s="16"/>
    </row>
    <row r="245" spans="3:6" s="1" customFormat="1" x14ac:dyDescent="0.25">
      <c r="C245" s="13"/>
      <c r="D245" s="15"/>
      <c r="E245" s="15"/>
      <c r="F245" s="16"/>
    </row>
    <row r="246" spans="3:6" s="1" customFormat="1" x14ac:dyDescent="0.25">
      <c r="C246" s="13"/>
      <c r="D246" s="15"/>
      <c r="E246" s="15"/>
      <c r="F246" s="16"/>
    </row>
    <row r="247" spans="3:6" s="1" customFormat="1" x14ac:dyDescent="0.25">
      <c r="C247" s="13"/>
      <c r="D247" s="15"/>
      <c r="E247" s="15"/>
      <c r="F247" s="16"/>
    </row>
    <row r="248" spans="3:6" s="1" customFormat="1" x14ac:dyDescent="0.25">
      <c r="C248" s="13"/>
      <c r="D248" s="15"/>
      <c r="E248" s="15"/>
      <c r="F248" s="16"/>
    </row>
    <row r="249" spans="3:6" s="1" customFormat="1" x14ac:dyDescent="0.25">
      <c r="C249" s="13"/>
      <c r="D249" s="15"/>
      <c r="E249" s="15"/>
      <c r="F249" s="16"/>
    </row>
    <row r="250" spans="3:6" s="1" customFormat="1" x14ac:dyDescent="0.25">
      <c r="C250" s="13"/>
      <c r="D250" s="15"/>
      <c r="E250" s="15"/>
      <c r="F250" s="16"/>
    </row>
    <row r="251" spans="3:6" s="1" customFormat="1" x14ac:dyDescent="0.25">
      <c r="C251" s="13"/>
      <c r="D251" s="15"/>
      <c r="E251" s="15"/>
      <c r="F251" s="16"/>
    </row>
    <row r="252" spans="3:6" s="1" customFormat="1" x14ac:dyDescent="0.25">
      <c r="C252" s="13"/>
      <c r="D252" s="15"/>
      <c r="E252" s="15"/>
      <c r="F252" s="16"/>
    </row>
    <row r="253" spans="3:6" s="1" customFormat="1" x14ac:dyDescent="0.25">
      <c r="C253" s="13"/>
      <c r="D253" s="15"/>
      <c r="E253" s="15"/>
      <c r="F253" s="16"/>
    </row>
    <row r="254" spans="3:6" s="1" customFormat="1" x14ac:dyDescent="0.25">
      <c r="C254" s="13"/>
      <c r="D254" s="15"/>
      <c r="E254" s="15"/>
      <c r="F254" s="16"/>
    </row>
    <row r="255" spans="3:6" s="1" customFormat="1" x14ac:dyDescent="0.25">
      <c r="C255" s="13"/>
      <c r="D255" s="15"/>
      <c r="E255" s="15"/>
      <c r="F255" s="16"/>
    </row>
    <row r="256" spans="3:6" s="1" customFormat="1" x14ac:dyDescent="0.25">
      <c r="C256" s="13"/>
      <c r="D256" s="15"/>
      <c r="E256" s="15"/>
      <c r="F256" s="16"/>
    </row>
    <row r="257" spans="3:6" s="1" customFormat="1" x14ac:dyDescent="0.25">
      <c r="C257" s="13"/>
      <c r="D257" s="15"/>
      <c r="E257" s="15"/>
      <c r="F257" s="16"/>
    </row>
    <row r="258" spans="3:6" s="1" customFormat="1" x14ac:dyDescent="0.25">
      <c r="C258" s="13"/>
      <c r="D258" s="15"/>
      <c r="E258" s="15"/>
      <c r="F258" s="16"/>
    </row>
    <row r="259" spans="3:6" s="1" customFormat="1" x14ac:dyDescent="0.25">
      <c r="C259" s="13"/>
      <c r="D259" s="15"/>
      <c r="E259" s="15"/>
      <c r="F259" s="16"/>
    </row>
    <row r="260" spans="3:6" s="1" customFormat="1" x14ac:dyDescent="0.25">
      <c r="C260" s="13"/>
      <c r="D260" s="15"/>
      <c r="E260" s="15"/>
      <c r="F260" s="16"/>
    </row>
    <row r="261" spans="3:6" s="1" customFormat="1" x14ac:dyDescent="0.25">
      <c r="C261" s="13"/>
      <c r="D261" s="15"/>
      <c r="E261" s="15"/>
      <c r="F261" s="16"/>
    </row>
    <row r="262" spans="3:6" s="1" customFormat="1" x14ac:dyDescent="0.25">
      <c r="C262" s="13"/>
      <c r="D262" s="15"/>
      <c r="E262" s="15"/>
      <c r="F262" s="16"/>
    </row>
    <row r="263" spans="3:6" s="1" customFormat="1" x14ac:dyDescent="0.25">
      <c r="C263" s="13"/>
      <c r="D263" s="15"/>
      <c r="E263" s="15"/>
      <c r="F263" s="16"/>
    </row>
    <row r="264" spans="3:6" s="1" customFormat="1" x14ac:dyDescent="0.25">
      <c r="C264" s="13"/>
      <c r="D264" s="15"/>
      <c r="E264" s="15"/>
      <c r="F264" s="16"/>
    </row>
    <row r="265" spans="3:6" s="1" customFormat="1" x14ac:dyDescent="0.25">
      <c r="C265" s="13"/>
      <c r="D265" s="15"/>
      <c r="E265" s="15"/>
      <c r="F265" s="16"/>
    </row>
    <row r="266" spans="3:6" s="1" customFormat="1" x14ac:dyDescent="0.25">
      <c r="C266" s="13"/>
      <c r="D266" s="15"/>
      <c r="E266" s="15"/>
      <c r="F266" s="16"/>
    </row>
    <row r="267" spans="3:6" s="1" customFormat="1" x14ac:dyDescent="0.25">
      <c r="C267" s="13"/>
      <c r="D267" s="15"/>
      <c r="E267" s="15"/>
      <c r="F267" s="16"/>
    </row>
    <row r="268" spans="3:6" s="1" customFormat="1" x14ac:dyDescent="0.25">
      <c r="C268" s="13"/>
      <c r="D268" s="15"/>
      <c r="E268" s="15"/>
      <c r="F268" s="16"/>
    </row>
    <row r="269" spans="3:6" s="1" customFormat="1" x14ac:dyDescent="0.25">
      <c r="C269" s="13"/>
      <c r="D269" s="15"/>
      <c r="E269" s="15"/>
      <c r="F269" s="16"/>
    </row>
    <row r="270" spans="3:6" s="1" customFormat="1" x14ac:dyDescent="0.25">
      <c r="C270" s="13"/>
      <c r="D270" s="15"/>
      <c r="E270" s="15"/>
      <c r="F270" s="16"/>
    </row>
    <row r="271" spans="3:6" s="1" customFormat="1" x14ac:dyDescent="0.25">
      <c r="C271" s="13"/>
      <c r="D271" s="15"/>
      <c r="E271" s="15"/>
      <c r="F271" s="16"/>
    </row>
    <row r="272" spans="3:6" s="1" customFormat="1" x14ac:dyDescent="0.25">
      <c r="C272" s="13"/>
      <c r="D272" s="15"/>
      <c r="E272" s="15"/>
      <c r="F272" s="16"/>
    </row>
    <row r="273" spans="3:6" s="1" customFormat="1" x14ac:dyDescent="0.25">
      <c r="C273" s="13"/>
      <c r="D273" s="15"/>
      <c r="E273" s="15"/>
      <c r="F273" s="16"/>
    </row>
    <row r="274" spans="3:6" s="1" customFormat="1" x14ac:dyDescent="0.25">
      <c r="C274" s="13"/>
      <c r="D274" s="15"/>
      <c r="E274" s="15"/>
      <c r="F274" s="16"/>
    </row>
    <row r="275" spans="3:6" s="1" customFormat="1" x14ac:dyDescent="0.25">
      <c r="C275" s="13"/>
      <c r="D275" s="15"/>
      <c r="E275" s="15"/>
      <c r="F275" s="16"/>
    </row>
    <row r="276" spans="3:6" s="1" customFormat="1" x14ac:dyDescent="0.25">
      <c r="C276" s="13"/>
      <c r="D276" s="15"/>
      <c r="E276" s="15"/>
      <c r="F276" s="16"/>
    </row>
    <row r="277" spans="3:6" s="1" customFormat="1" x14ac:dyDescent="0.25">
      <c r="C277" s="13"/>
      <c r="D277" s="15"/>
      <c r="E277" s="15"/>
      <c r="F277" s="16"/>
    </row>
    <row r="278" spans="3:6" s="1" customFormat="1" x14ac:dyDescent="0.25">
      <c r="C278" s="13"/>
      <c r="D278" s="15"/>
      <c r="E278" s="15"/>
      <c r="F278" s="16"/>
    </row>
    <row r="279" spans="3:6" s="1" customFormat="1" x14ac:dyDescent="0.25">
      <c r="C279" s="13"/>
      <c r="D279" s="15"/>
      <c r="E279" s="15"/>
      <c r="F279" s="16"/>
    </row>
    <row r="280" spans="3:6" s="1" customFormat="1" x14ac:dyDescent="0.25">
      <c r="C280" s="13"/>
      <c r="D280" s="15"/>
      <c r="E280" s="15"/>
      <c r="F280" s="16"/>
    </row>
    <row r="281" spans="3:6" s="1" customFormat="1" x14ac:dyDescent="0.25">
      <c r="C281" s="13"/>
      <c r="D281" s="15"/>
      <c r="E281" s="15"/>
      <c r="F281" s="16"/>
    </row>
    <row r="282" spans="3:6" s="1" customFormat="1" x14ac:dyDescent="0.25">
      <c r="C282" s="13"/>
      <c r="D282" s="15"/>
      <c r="E282" s="15"/>
      <c r="F282" s="16"/>
    </row>
    <row r="283" spans="3:6" s="1" customFormat="1" x14ac:dyDescent="0.25">
      <c r="C283" s="13"/>
      <c r="D283" s="15"/>
      <c r="E283" s="15"/>
      <c r="F283" s="16"/>
    </row>
    <row r="284" spans="3:6" s="1" customFormat="1" x14ac:dyDescent="0.25">
      <c r="C284" s="13"/>
      <c r="D284" s="15"/>
      <c r="E284" s="15"/>
      <c r="F284" s="16"/>
    </row>
    <row r="285" spans="3:6" s="1" customFormat="1" x14ac:dyDescent="0.25">
      <c r="C285" s="13"/>
      <c r="D285" s="15"/>
      <c r="E285" s="15"/>
      <c r="F285" s="16"/>
    </row>
    <row r="286" spans="3:6" s="1" customFormat="1" x14ac:dyDescent="0.25">
      <c r="C286" s="13"/>
      <c r="D286" s="15"/>
      <c r="E286" s="15"/>
      <c r="F286" s="16"/>
    </row>
    <row r="287" spans="3:6" s="1" customFormat="1" x14ac:dyDescent="0.25">
      <c r="C287" s="13"/>
      <c r="D287" s="15"/>
      <c r="E287" s="15"/>
      <c r="F287" s="16"/>
    </row>
    <row r="288" spans="3:6" s="1" customFormat="1" x14ac:dyDescent="0.25">
      <c r="C288" s="13"/>
      <c r="D288" s="15"/>
      <c r="E288" s="15"/>
      <c r="F288" s="16"/>
    </row>
    <row r="289" spans="3:6" s="1" customFormat="1" x14ac:dyDescent="0.25">
      <c r="C289" s="13"/>
      <c r="D289" s="15"/>
      <c r="E289" s="15"/>
      <c r="F289" s="16"/>
    </row>
    <row r="290" spans="3:6" s="1" customFormat="1" x14ac:dyDescent="0.25">
      <c r="C290" s="13"/>
      <c r="D290" s="15"/>
      <c r="E290" s="15"/>
      <c r="F290" s="16"/>
    </row>
    <row r="291" spans="3:6" s="1" customFormat="1" x14ac:dyDescent="0.25">
      <c r="C291" s="13"/>
      <c r="D291" s="15"/>
      <c r="E291" s="15"/>
      <c r="F291" s="16"/>
    </row>
    <row r="292" spans="3:6" s="1" customFormat="1" x14ac:dyDescent="0.25">
      <c r="C292" s="13"/>
      <c r="D292" s="15"/>
      <c r="E292" s="15"/>
      <c r="F292" s="16"/>
    </row>
    <row r="293" spans="3:6" s="1" customFormat="1" x14ac:dyDescent="0.25">
      <c r="C293" s="13"/>
      <c r="D293" s="15"/>
      <c r="E293" s="15"/>
      <c r="F293" s="16"/>
    </row>
    <row r="294" spans="3:6" s="1" customFormat="1" x14ac:dyDescent="0.25">
      <c r="C294" s="13"/>
      <c r="D294" s="15"/>
      <c r="E294" s="15"/>
      <c r="F294" s="16"/>
    </row>
    <row r="295" spans="3:6" s="1" customFormat="1" x14ac:dyDescent="0.25">
      <c r="C295" s="13"/>
      <c r="D295" s="15"/>
      <c r="E295" s="15"/>
      <c r="F295" s="16"/>
    </row>
    <row r="296" spans="3:6" s="1" customFormat="1" x14ac:dyDescent="0.25">
      <c r="C296" s="13"/>
      <c r="D296" s="15"/>
      <c r="E296" s="15"/>
      <c r="F296" s="16"/>
    </row>
    <row r="297" spans="3:6" s="1" customFormat="1" x14ac:dyDescent="0.25">
      <c r="C297" s="13"/>
      <c r="D297" s="15"/>
      <c r="E297" s="15"/>
      <c r="F297" s="16"/>
    </row>
    <row r="298" spans="3:6" s="1" customFormat="1" x14ac:dyDescent="0.25">
      <c r="C298" s="13"/>
      <c r="D298" s="15"/>
      <c r="E298" s="15"/>
      <c r="F298" s="16"/>
    </row>
    <row r="299" spans="3:6" s="1" customFormat="1" x14ac:dyDescent="0.25">
      <c r="C299" s="13"/>
      <c r="D299" s="15"/>
      <c r="E299" s="15"/>
      <c r="F299" s="16"/>
    </row>
    <row r="300" spans="3:6" s="1" customFormat="1" x14ac:dyDescent="0.25">
      <c r="C300" s="13"/>
      <c r="D300" s="15"/>
      <c r="E300" s="15"/>
      <c r="F300" s="16"/>
    </row>
    <row r="301" spans="3:6" s="1" customFormat="1" x14ac:dyDescent="0.25">
      <c r="C301" s="13"/>
      <c r="D301" s="15"/>
      <c r="E301" s="15"/>
      <c r="F301" s="16"/>
    </row>
    <row r="302" spans="3:6" s="1" customFormat="1" x14ac:dyDescent="0.25">
      <c r="C302" s="13"/>
      <c r="D302" s="15"/>
      <c r="E302" s="15"/>
      <c r="F302" s="16"/>
    </row>
    <row r="303" spans="3:6" s="1" customFormat="1" x14ac:dyDescent="0.25">
      <c r="C303" s="13"/>
      <c r="D303" s="15"/>
      <c r="E303" s="15"/>
      <c r="F303" s="16"/>
    </row>
    <row r="304" spans="3:6" s="1" customFormat="1" x14ac:dyDescent="0.25">
      <c r="C304" s="13"/>
      <c r="D304" s="15"/>
      <c r="E304" s="15"/>
      <c r="F304" s="16"/>
    </row>
    <row r="305" spans="3:6" s="1" customFormat="1" x14ac:dyDescent="0.25">
      <c r="C305" s="13"/>
      <c r="D305" s="15"/>
      <c r="E305" s="15"/>
      <c r="F305" s="16"/>
    </row>
    <row r="306" spans="3:6" s="1" customFormat="1" x14ac:dyDescent="0.25">
      <c r="C306" s="13"/>
      <c r="D306" s="15"/>
      <c r="E306" s="15"/>
      <c r="F306" s="16"/>
    </row>
    <row r="307" spans="3:6" s="1" customFormat="1" x14ac:dyDescent="0.25">
      <c r="C307" s="13"/>
      <c r="D307" s="15"/>
      <c r="E307" s="15"/>
      <c r="F307" s="16"/>
    </row>
    <row r="308" spans="3:6" s="1" customFormat="1" x14ac:dyDescent="0.25">
      <c r="C308" s="13"/>
      <c r="D308" s="15"/>
      <c r="E308" s="15"/>
      <c r="F308" s="16"/>
    </row>
    <row r="309" spans="3:6" s="1" customFormat="1" x14ac:dyDescent="0.25">
      <c r="C309" s="13"/>
      <c r="D309" s="15"/>
      <c r="E309" s="15"/>
      <c r="F309" s="16"/>
    </row>
    <row r="310" spans="3:6" s="1" customFormat="1" x14ac:dyDescent="0.25">
      <c r="C310" s="13"/>
      <c r="D310" s="15"/>
      <c r="E310" s="15"/>
      <c r="F310" s="16"/>
    </row>
    <row r="311" spans="3:6" s="1" customFormat="1" x14ac:dyDescent="0.25">
      <c r="C311" s="13"/>
      <c r="D311" s="15"/>
      <c r="E311" s="15"/>
      <c r="F311" s="16"/>
    </row>
    <row r="312" spans="3:6" s="1" customFormat="1" x14ac:dyDescent="0.25">
      <c r="C312" s="13"/>
      <c r="D312" s="15"/>
      <c r="E312" s="15"/>
      <c r="F312" s="16"/>
    </row>
    <row r="313" spans="3:6" s="1" customFormat="1" x14ac:dyDescent="0.25">
      <c r="C313" s="13"/>
      <c r="D313" s="15"/>
      <c r="E313" s="15"/>
      <c r="F313" s="16"/>
    </row>
    <row r="314" spans="3:6" s="1" customFormat="1" x14ac:dyDescent="0.25">
      <c r="C314" s="13"/>
      <c r="D314" s="15"/>
      <c r="E314" s="15"/>
      <c r="F314" s="16"/>
    </row>
    <row r="315" spans="3:6" s="1" customFormat="1" x14ac:dyDescent="0.25">
      <c r="C315" s="13"/>
      <c r="D315" s="15"/>
      <c r="E315" s="15"/>
      <c r="F315" s="16"/>
    </row>
    <row r="316" spans="3:6" s="1" customFormat="1" x14ac:dyDescent="0.25">
      <c r="C316" s="13"/>
      <c r="D316" s="15"/>
      <c r="E316" s="15"/>
      <c r="F316" s="16"/>
    </row>
    <row r="317" spans="3:6" s="1" customFormat="1" x14ac:dyDescent="0.25">
      <c r="C317" s="13"/>
      <c r="D317" s="15"/>
      <c r="E317" s="15"/>
      <c r="F317" s="16"/>
    </row>
    <row r="318" spans="3:6" s="1" customFormat="1" x14ac:dyDescent="0.25">
      <c r="C318" s="13"/>
      <c r="D318" s="15"/>
      <c r="E318" s="15"/>
      <c r="F318" s="16"/>
    </row>
    <row r="319" spans="3:6" s="1" customFormat="1" x14ac:dyDescent="0.25">
      <c r="C319" s="13"/>
      <c r="D319" s="15"/>
      <c r="E319" s="15"/>
      <c r="F319" s="16"/>
    </row>
    <row r="320" spans="3:6" s="1" customFormat="1" x14ac:dyDescent="0.25">
      <c r="C320" s="13"/>
      <c r="D320" s="15"/>
      <c r="E320" s="15"/>
      <c r="F320" s="16"/>
    </row>
    <row r="321" spans="3:6" s="1" customFormat="1" x14ac:dyDescent="0.25">
      <c r="C321" s="13"/>
      <c r="D321" s="15"/>
      <c r="E321" s="15"/>
      <c r="F321" s="16"/>
    </row>
    <row r="322" spans="3:6" s="1" customFormat="1" x14ac:dyDescent="0.25">
      <c r="C322" s="13"/>
      <c r="D322" s="15"/>
      <c r="E322" s="15"/>
      <c r="F322" s="16"/>
    </row>
    <row r="323" spans="3:6" s="1" customFormat="1" x14ac:dyDescent="0.25">
      <c r="C323" s="13"/>
      <c r="D323" s="15"/>
      <c r="E323" s="15"/>
      <c r="F323" s="16"/>
    </row>
    <row r="324" spans="3:6" s="1" customFormat="1" x14ac:dyDescent="0.25">
      <c r="C324" s="13"/>
      <c r="D324" s="15"/>
      <c r="E324" s="15"/>
      <c r="F324" s="16"/>
    </row>
    <row r="325" spans="3:6" s="1" customFormat="1" x14ac:dyDescent="0.25">
      <c r="C325" s="13"/>
      <c r="D325" s="15"/>
      <c r="E325" s="15"/>
      <c r="F325" s="16"/>
    </row>
    <row r="326" spans="3:6" s="1" customFormat="1" x14ac:dyDescent="0.25">
      <c r="C326" s="13"/>
      <c r="D326" s="15"/>
      <c r="E326" s="15"/>
      <c r="F326" s="16"/>
    </row>
    <row r="327" spans="3:6" s="1" customFormat="1" x14ac:dyDescent="0.25">
      <c r="C327" s="13"/>
      <c r="D327" s="15"/>
      <c r="E327" s="15"/>
      <c r="F327" s="16"/>
    </row>
    <row r="328" spans="3:6" s="1" customFormat="1" x14ac:dyDescent="0.25">
      <c r="C328" s="13"/>
      <c r="D328" s="15"/>
      <c r="E328" s="15"/>
      <c r="F328" s="16"/>
    </row>
    <row r="329" spans="3:6" s="1" customFormat="1" x14ac:dyDescent="0.25">
      <c r="C329" s="13"/>
      <c r="D329" s="15"/>
      <c r="E329" s="15"/>
      <c r="F329" s="16"/>
    </row>
    <row r="330" spans="3:6" s="1" customFormat="1" x14ac:dyDescent="0.25">
      <c r="C330" s="13"/>
      <c r="D330" s="15"/>
      <c r="E330" s="15"/>
      <c r="F330" s="16"/>
    </row>
    <row r="331" spans="3:6" s="1" customFormat="1" x14ac:dyDescent="0.25">
      <c r="C331" s="13"/>
      <c r="D331" s="15"/>
      <c r="E331" s="15"/>
      <c r="F331" s="16"/>
    </row>
    <row r="332" spans="3:6" s="1" customFormat="1" x14ac:dyDescent="0.25">
      <c r="C332" s="13"/>
      <c r="D332" s="15"/>
      <c r="E332" s="15"/>
      <c r="F332" s="16"/>
    </row>
    <row r="333" spans="3:6" s="1" customFormat="1" x14ac:dyDescent="0.25">
      <c r="C333" s="13"/>
      <c r="D333" s="15"/>
      <c r="E333" s="15"/>
      <c r="F333" s="16"/>
    </row>
    <row r="334" spans="3:6" s="1" customFormat="1" x14ac:dyDescent="0.25">
      <c r="C334" s="13"/>
      <c r="D334" s="15"/>
      <c r="E334" s="15"/>
      <c r="F334" s="16"/>
    </row>
    <row r="335" spans="3:6" s="1" customFormat="1" x14ac:dyDescent="0.25">
      <c r="C335" s="13"/>
      <c r="D335" s="15"/>
      <c r="E335" s="15"/>
      <c r="F335" s="16"/>
    </row>
    <row r="336" spans="3:6" s="1" customFormat="1" x14ac:dyDescent="0.25">
      <c r="C336" s="13"/>
      <c r="D336" s="15"/>
      <c r="E336" s="15"/>
      <c r="F336" s="16"/>
    </row>
    <row r="337" spans="3:6" s="1" customFormat="1" x14ac:dyDescent="0.25">
      <c r="C337" s="13"/>
      <c r="D337" s="15"/>
      <c r="E337" s="15"/>
      <c r="F337" s="16"/>
    </row>
    <row r="338" spans="3:6" s="1" customFormat="1" x14ac:dyDescent="0.25">
      <c r="C338" s="13"/>
      <c r="D338" s="15"/>
      <c r="E338" s="15"/>
      <c r="F338" s="16"/>
    </row>
    <row r="339" spans="3:6" s="1" customFormat="1" x14ac:dyDescent="0.25">
      <c r="C339" s="13"/>
      <c r="D339" s="15"/>
      <c r="E339" s="15"/>
      <c r="F339" s="16"/>
    </row>
    <row r="340" spans="3:6" s="1" customFormat="1" x14ac:dyDescent="0.25">
      <c r="C340" s="13"/>
      <c r="D340" s="15"/>
      <c r="E340" s="15"/>
      <c r="F340" s="16"/>
    </row>
    <row r="341" spans="3:6" s="1" customFormat="1" x14ac:dyDescent="0.25">
      <c r="C341" s="13"/>
      <c r="D341" s="15"/>
      <c r="E341" s="15"/>
      <c r="F341" s="16"/>
    </row>
    <row r="342" spans="3:6" s="1" customFormat="1" x14ac:dyDescent="0.25">
      <c r="C342" s="13"/>
      <c r="D342" s="15"/>
      <c r="E342" s="15"/>
      <c r="F342" s="16"/>
    </row>
    <row r="343" spans="3:6" s="1" customFormat="1" x14ac:dyDescent="0.25">
      <c r="C343" s="13"/>
      <c r="D343" s="15"/>
      <c r="E343" s="15"/>
      <c r="F343" s="16"/>
    </row>
    <row r="344" spans="3:6" s="1" customFormat="1" x14ac:dyDescent="0.25">
      <c r="C344" s="13"/>
      <c r="D344" s="15"/>
      <c r="E344" s="15"/>
      <c r="F344" s="16"/>
    </row>
    <row r="345" spans="3:6" s="1" customFormat="1" x14ac:dyDescent="0.25">
      <c r="C345" s="13"/>
      <c r="D345" s="15"/>
      <c r="E345" s="15"/>
      <c r="F345" s="16"/>
    </row>
    <row r="346" spans="3:6" s="1" customFormat="1" x14ac:dyDescent="0.25">
      <c r="C346" s="13"/>
      <c r="D346" s="15"/>
      <c r="E346" s="15"/>
      <c r="F346" s="16"/>
    </row>
    <row r="347" spans="3:6" s="1" customFormat="1" x14ac:dyDescent="0.25">
      <c r="C347" s="13"/>
      <c r="D347" s="15"/>
      <c r="E347" s="15"/>
      <c r="F347" s="16"/>
    </row>
    <row r="348" spans="3:6" s="1" customFormat="1" x14ac:dyDescent="0.25">
      <c r="C348" s="13"/>
      <c r="D348" s="15"/>
      <c r="E348" s="15"/>
      <c r="F348" s="16"/>
    </row>
    <row r="349" spans="3:6" s="1" customFormat="1" x14ac:dyDescent="0.25">
      <c r="C349" s="13"/>
      <c r="D349" s="15"/>
      <c r="E349" s="15"/>
      <c r="F349" s="16"/>
    </row>
    <row r="350" spans="3:6" s="1" customFormat="1" x14ac:dyDescent="0.25">
      <c r="C350" s="13"/>
      <c r="D350" s="15"/>
      <c r="E350" s="15"/>
      <c r="F350" s="16"/>
    </row>
    <row r="351" spans="3:6" s="1" customFormat="1" x14ac:dyDescent="0.25">
      <c r="C351" s="13"/>
      <c r="D351" s="15"/>
      <c r="E351" s="15"/>
      <c r="F351" s="16"/>
    </row>
    <row r="352" spans="3:6" s="1" customFormat="1" x14ac:dyDescent="0.25">
      <c r="C352" s="13"/>
      <c r="D352" s="15"/>
      <c r="E352" s="15"/>
      <c r="F352" s="16"/>
    </row>
    <row r="353" spans="3:6" s="1" customFormat="1" x14ac:dyDescent="0.25">
      <c r="C353" s="13"/>
      <c r="D353" s="15"/>
      <c r="E353" s="15"/>
      <c r="F353" s="16"/>
    </row>
    <row r="354" spans="3:6" s="1" customFormat="1" x14ac:dyDescent="0.25">
      <c r="C354" s="13"/>
      <c r="D354" s="15"/>
      <c r="E354" s="15"/>
      <c r="F354" s="16"/>
    </row>
    <row r="355" spans="3:6" s="1" customFormat="1" x14ac:dyDescent="0.25">
      <c r="C355" s="13"/>
      <c r="D355" s="15"/>
      <c r="E355" s="15"/>
      <c r="F355" s="16"/>
    </row>
    <row r="356" spans="3:6" s="1" customFormat="1" x14ac:dyDescent="0.25">
      <c r="C356" s="13"/>
      <c r="D356" s="15"/>
      <c r="E356" s="15"/>
      <c r="F356" s="16"/>
    </row>
    <row r="357" spans="3:6" s="1" customFormat="1" x14ac:dyDescent="0.25">
      <c r="C357" s="13"/>
      <c r="D357" s="15"/>
      <c r="E357" s="15"/>
      <c r="F357" s="16"/>
    </row>
    <row r="358" spans="3:6" s="1" customFormat="1" x14ac:dyDescent="0.25">
      <c r="C358" s="13"/>
      <c r="D358" s="15"/>
      <c r="E358" s="15"/>
      <c r="F358" s="16"/>
    </row>
    <row r="359" spans="3:6" s="1" customFormat="1" x14ac:dyDescent="0.25">
      <c r="C359" s="13"/>
      <c r="D359" s="15"/>
      <c r="E359" s="15"/>
      <c r="F359" s="16"/>
    </row>
    <row r="360" spans="3:6" s="1" customFormat="1" x14ac:dyDescent="0.25">
      <c r="C360" s="13"/>
      <c r="D360" s="15"/>
      <c r="E360" s="15"/>
      <c r="F360" s="16"/>
    </row>
    <row r="361" spans="3:6" s="1" customFormat="1" x14ac:dyDescent="0.25">
      <c r="C361" s="13"/>
      <c r="D361" s="15"/>
      <c r="E361" s="15"/>
      <c r="F361" s="16"/>
    </row>
    <row r="362" spans="3:6" s="1" customFormat="1" x14ac:dyDescent="0.25">
      <c r="C362" s="13"/>
      <c r="D362" s="15"/>
      <c r="E362" s="15"/>
      <c r="F362" s="16"/>
    </row>
    <row r="363" spans="3:6" s="1" customFormat="1" x14ac:dyDescent="0.25">
      <c r="C363" s="13"/>
      <c r="D363" s="15"/>
      <c r="E363" s="15"/>
      <c r="F363" s="16"/>
    </row>
    <row r="364" spans="3:6" s="1" customFormat="1" x14ac:dyDescent="0.25">
      <c r="C364" s="13"/>
      <c r="D364" s="15"/>
      <c r="E364" s="15"/>
      <c r="F364" s="16"/>
    </row>
    <row r="365" spans="3:6" s="1" customFormat="1" x14ac:dyDescent="0.25">
      <c r="C365" s="13"/>
      <c r="D365" s="15"/>
      <c r="E365" s="15"/>
      <c r="F365" s="16"/>
    </row>
    <row r="366" spans="3:6" s="1" customFormat="1" x14ac:dyDescent="0.25">
      <c r="C366" s="13"/>
      <c r="D366" s="15"/>
      <c r="E366" s="15"/>
      <c r="F366" s="16"/>
    </row>
    <row r="367" spans="3:6" s="1" customFormat="1" x14ac:dyDescent="0.25">
      <c r="C367" s="13"/>
      <c r="D367" s="15"/>
      <c r="E367" s="15"/>
      <c r="F367" s="16"/>
    </row>
    <row r="368" spans="3:6" s="1" customFormat="1" x14ac:dyDescent="0.25">
      <c r="C368" s="13"/>
      <c r="D368" s="15"/>
      <c r="E368" s="15"/>
      <c r="F368" s="16"/>
    </row>
    <row r="369" spans="2:6" s="1" customFormat="1" x14ac:dyDescent="0.25">
      <c r="C369" s="13"/>
      <c r="D369" s="15"/>
      <c r="E369" s="15"/>
      <c r="F369" s="16"/>
    </row>
    <row r="370" spans="2:6" s="1" customFormat="1" x14ac:dyDescent="0.25">
      <c r="C370" s="13"/>
      <c r="D370" s="15"/>
      <c r="E370" s="15"/>
      <c r="F370" s="16"/>
    </row>
    <row r="371" spans="2:6" s="1" customFormat="1" x14ac:dyDescent="0.25">
      <c r="C371" s="13"/>
      <c r="D371" s="15"/>
      <c r="E371" s="15"/>
      <c r="F371" s="16"/>
    </row>
    <row r="372" spans="2:6" s="1" customFormat="1" x14ac:dyDescent="0.25">
      <c r="C372" s="13"/>
      <c r="D372" s="15"/>
      <c r="E372" s="15"/>
      <c r="F372" s="16"/>
    </row>
    <row r="373" spans="2:6" s="1" customFormat="1" x14ac:dyDescent="0.25">
      <c r="C373" s="13"/>
      <c r="D373" s="15"/>
      <c r="E373" s="15"/>
      <c r="F373" s="16"/>
    </row>
    <row r="374" spans="2:6" s="1" customFormat="1" x14ac:dyDescent="0.25">
      <c r="C374" s="13"/>
      <c r="D374" s="15"/>
      <c r="E374" s="15"/>
      <c r="F374" s="16"/>
    </row>
    <row r="375" spans="2:6" s="1" customFormat="1" x14ac:dyDescent="0.25">
      <c r="C375" s="13"/>
      <c r="D375" s="15"/>
      <c r="E375" s="15"/>
      <c r="F375" s="16"/>
    </row>
    <row r="376" spans="2:6" s="1" customFormat="1" x14ac:dyDescent="0.25">
      <c r="C376" s="13"/>
      <c r="D376" s="15"/>
      <c r="E376" s="15"/>
      <c r="F376" s="16"/>
    </row>
    <row r="377" spans="2:6" s="1" customFormat="1" x14ac:dyDescent="0.25">
      <c r="C377" s="13"/>
      <c r="D377" s="15"/>
      <c r="E377" s="15"/>
      <c r="F377" s="16"/>
    </row>
    <row r="378" spans="2:6" s="1" customFormat="1" x14ac:dyDescent="0.25">
      <c r="C378" s="13"/>
      <c r="D378" s="15"/>
      <c r="E378" s="15"/>
      <c r="F378" s="16"/>
    </row>
    <row r="379" spans="2:6" s="1" customFormat="1" x14ac:dyDescent="0.25">
      <c r="C379" s="13"/>
      <c r="D379" s="15"/>
      <c r="E379" s="15"/>
      <c r="F379" s="16"/>
    </row>
    <row r="380" spans="2:6" x14ac:dyDescent="0.25">
      <c r="B380" s="1"/>
    </row>
  </sheetData>
  <mergeCells count="40">
    <mergeCell ref="C27:H27"/>
    <mergeCell ref="B2:F2"/>
    <mergeCell ref="C3:D3"/>
    <mergeCell ref="C7:H7"/>
    <mergeCell ref="C8:H9"/>
    <mergeCell ref="C10:C11"/>
    <mergeCell ref="D10:D12"/>
    <mergeCell ref="C13:H13"/>
    <mergeCell ref="C14:H14"/>
    <mergeCell ref="C19:H19"/>
    <mergeCell ref="C21:H21"/>
    <mergeCell ref="C24:H24"/>
    <mergeCell ref="C29:G29"/>
    <mergeCell ref="C30:G30"/>
    <mergeCell ref="C31:G31"/>
    <mergeCell ref="C32:C33"/>
    <mergeCell ref="D32:D34"/>
    <mergeCell ref="E32:E34"/>
    <mergeCell ref="G32:G33"/>
    <mergeCell ref="C55:G55"/>
    <mergeCell ref="C35:H35"/>
    <mergeCell ref="C36:H36"/>
    <mergeCell ref="C38:H38"/>
    <mergeCell ref="C43:H43"/>
    <mergeCell ref="C48:G48"/>
    <mergeCell ref="C49:G49"/>
    <mergeCell ref="C50:G50"/>
    <mergeCell ref="C51:G51"/>
    <mergeCell ref="C52:G52"/>
    <mergeCell ref="C53:G53"/>
    <mergeCell ref="C54:G54"/>
    <mergeCell ref="C68:E69"/>
    <mergeCell ref="F68:H69"/>
    <mergeCell ref="C70:H70"/>
    <mergeCell ref="C56:G56"/>
    <mergeCell ref="C57:G57"/>
    <mergeCell ref="C58:G58"/>
    <mergeCell ref="C59:G59"/>
    <mergeCell ref="C66:E67"/>
    <mergeCell ref="F66:H67"/>
  </mergeCells>
  <printOptions horizontalCentered="1"/>
  <pageMargins left="0" right="0.11811023622047245" top="0.39370078740157483" bottom="0.39370078740157483" header="0" footer="0"/>
  <pageSetup scale="76"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6D6E4D3-828B-4119-8EA4-28EE299F5600}">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F6219FF1-C3C3-4D21-9C3D-C4CDCC67A9F1}">
  <ds:schemaRefs>
    <ds:schemaRef ds:uri="http://schemas.microsoft.com/sharepoint/v3/contenttype/forms"/>
  </ds:schemaRefs>
</ds:datastoreItem>
</file>

<file path=customXml/itemProps3.xml><?xml version="1.0" encoding="utf-8"?>
<ds:datastoreItem xmlns:ds="http://schemas.openxmlformats.org/officeDocument/2006/customXml" ds:itemID="{BACFBC69-155B-44A7-BDE5-C8DEE990F66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1 - PRESUPUESTO OFIC</vt:lpstr>
      <vt:lpstr>FORMULARIO1 - GLOBAL</vt:lpstr>
      <vt:lpstr>FACTOR MULTIPLICADOR</vt:lpstr>
      <vt:lpstr>CUADRO DE LA PROPUESTA</vt:lpstr>
      <vt:lpstr>'CUADRO DE LA PROPUESTA'!Área_de_impresión</vt:lpstr>
      <vt:lpstr>'FACTOR MULTIPLICADOR'!Área_de_impresión</vt:lpstr>
      <vt:lpstr>'FORMULARIO 1 - PRESUPUESTO OFIC'!Área_de_impresión</vt:lpstr>
      <vt:lpstr>'FORMULARIO1 - GLOBAL'!Área_de_impresión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Alcira Páez Durán</dc:creator>
  <cp:keywords/>
  <dc:description/>
  <cp:lastModifiedBy>Alex Jose González Castro</cp:lastModifiedBy>
  <cp:revision/>
  <cp:lastPrinted>2025-07-17T16:45:36Z</cp:lastPrinted>
  <dcterms:created xsi:type="dcterms:W3CDTF">2020-02-18T09:47:52Z</dcterms:created>
  <dcterms:modified xsi:type="dcterms:W3CDTF">2026-02-17T07:03:34Z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