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https://caldasgovco-my.sharepoint.com/personal/upesi_caldas_gov_co/Documents/01 PROCESOS CONTRATACION/LP-SI-006-2026  IRRA_BONAFONT/Proyecto de pliegos/"/>
    </mc:Choice>
  </mc:AlternateContent>
  <xr:revisionPtr revIDLastSave="7" documentId="13_ncr:1_{DEB8A3CD-DCB9-442C-8BFA-5E3CBFAFD0E5}" xr6:coauthVersionLast="47" xr6:coauthVersionMax="47" xr10:uidLastSave="{687F4594-E47B-4B57-BFB3-A723EEC20865}"/>
  <bookViews>
    <workbookView xWindow="-20265" yWindow="240" windowWidth="20460" windowHeight="1077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(Entidad)'!$I$11:$I$41</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0" i="265" l="1"/>
  <c r="K38" i="265"/>
  <c r="K37" i="265"/>
  <c r="K36" i="265"/>
  <c r="K35" i="265"/>
  <c r="K33" i="265"/>
  <c r="K32" i="265"/>
  <c r="K31" i="265"/>
  <c r="K30" i="265"/>
  <c r="K29" i="265"/>
  <c r="K28" i="265"/>
  <c r="K27" i="265"/>
  <c r="K16" i="265"/>
  <c r="K17" i="265"/>
  <c r="K15" i="265"/>
  <c r="K20" i="265"/>
  <c r="K21" i="265"/>
  <c r="K22" i="265"/>
  <c r="K23" i="265"/>
  <c r="K24" i="265"/>
  <c r="K25" i="265"/>
  <c r="K19" i="265"/>
  <c r="K41" i="265" l="1"/>
  <c r="N19" i="265"/>
  <c r="K52" i="265"/>
  <c r="N35" i="265" l="1"/>
  <c r="N29" i="265"/>
  <c r="N18" i="265"/>
  <c r="N26" i="265"/>
  <c r="N34" i="265"/>
  <c r="N23" i="265"/>
  <c r="N27" i="265"/>
  <c r="N31" i="265"/>
  <c r="N15" i="265"/>
  <c r="N16" i="265"/>
  <c r="N20" i="265"/>
  <c r="N24" i="265"/>
  <c r="N28" i="265"/>
  <c r="N32" i="265"/>
  <c r="N36" i="265"/>
  <c r="N17" i="265"/>
  <c r="N30" i="265"/>
  <c r="N38" i="265"/>
  <c r="N22" i="265"/>
  <c r="N21" i="265"/>
  <c r="N33" i="265"/>
  <c r="N37" i="265"/>
  <c r="N25" i="265"/>
  <c r="K43" i="265"/>
  <c r="K45" i="265" s="1"/>
  <c r="O20" i="265" l="1"/>
</calcChain>
</file>

<file path=xl/sharedStrings.xml><?xml version="1.0" encoding="utf-8"?>
<sst xmlns="http://schemas.openxmlformats.org/spreadsheetml/2006/main" count="235" uniqueCount="151">
  <si>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</si>
  <si>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</si>
  <si>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</si>
  <si>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</si>
  <si>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</si>
  <si>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</si>
  <si>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</si>
  <si>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</si>
  <si>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</si>
  <si>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</si>
  <si>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</si>
  <si>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</si>
  <si>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</si>
  <si>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</si>
  <si>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</si>
  <si>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</si>
  <si>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</si>
  <si>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</si>
  <si>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m3</t>
  </si>
  <si>
    <t>m2</t>
  </si>
  <si>
    <t>450.2P</t>
  </si>
  <si>
    <t>MEZCLA DENSA EN CALIENTE TIPO MDC‐19 
(Compra de mezcla)</t>
  </si>
  <si>
    <t>420.2</t>
  </si>
  <si>
    <t>RIEGO DE IMPRIMACIÓN CON EMULSIÓN ASFÁLTICA CRL-57</t>
  </si>
  <si>
    <t>330.2.1</t>
  </si>
  <si>
    <t xml:space="preserve">BASE GRANULAR CLASE B </t>
  </si>
  <si>
    <t>AFIRMADO</t>
  </si>
  <si>
    <t>EXCAVACIONES VARIAS SIN CLASIFICAR</t>
  </si>
  <si>
    <t>m</t>
  </si>
  <si>
    <t>kg</t>
  </si>
  <si>
    <t>TUBERÍA DE PVC 4" PARA FILTROS</t>
  </si>
  <si>
    <t>GEOTEXTIL TIPO NT 2500</t>
  </si>
  <si>
    <t>MATERIAL GRANULAR DRENANTE</t>
  </si>
  <si>
    <t>TACHA REFLECTIVA CON ADHESIVO BITUMINOSO Y/O TERMOPLÁSTICO</t>
  </si>
  <si>
    <t>u</t>
  </si>
  <si>
    <t xml:space="preserve">SUBTOTAL OBRAS </t>
  </si>
  <si>
    <t>VALOR PGIO (INMODIFICABLE)</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</si>
  <si>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</si>
  <si>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</si>
  <si>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</si>
  <si>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</si>
  <si>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</si>
  <si>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</si>
  <si>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</si>
  <si>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</si>
  <si>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</si>
  <si>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</si>
  <si>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r>
      <rPr>
        <b/>
        <sz val="11"/>
        <rFont val="Arial"/>
        <family val="2"/>
      </rPr>
      <t>NOTA 4:</t>
    </r>
    <r>
      <rPr>
        <sz val="11"/>
        <rFont val="Arial"/>
        <family val="2"/>
      </rPr>
      <t xml:space="preserve"> Cuando el valor consignado en la Plataforma SECOP II y el del presente formulario no coincidan, se tomará como válido el valor del SECOP II</t>
    </r>
  </si>
  <si>
    <t xml:space="preserve">UTILIDAD
</t>
  </si>
  <si>
    <t>U=</t>
  </si>
  <si>
    <r>
      <rPr>
        <b/>
        <sz val="11"/>
        <rFont val="Arial"/>
        <family val="2"/>
      </rPr>
      <t>NOTA 5</t>
    </r>
    <r>
      <rPr>
        <sz val="11"/>
        <rFont val="Arial"/>
        <family val="2"/>
      </rPr>
      <t>: El valor de los Items que se establecen como inmodificables no debe ser cambiado, so pena del rechazo de la propuesta</t>
    </r>
  </si>
  <si>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</si>
  <si>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</si>
  <si>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</si>
  <si>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</si>
  <si>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</si>
  <si>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Subtotal</t>
  </si>
  <si>
    <t>SUBTOTAL OBRAS (INCLUYE IVA)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</si>
  <si>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</si>
  <si>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</si>
  <si>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</si>
  <si>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</si>
  <si>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</si>
  <si>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</si>
  <si>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</si>
  <si>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</si>
  <si>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</si>
  <si>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</si>
  <si>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</si>
  <si>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</si>
  <si>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</si>
  <si>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</si>
  <si>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</si>
  <si>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</si>
  <si>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</si>
  <si>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</si>
  <si>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</si>
  <si>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</si>
  <si>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</si>
  <si>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</si>
  <si>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</si>
  <si>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</si>
  <si>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</si>
  <si>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</si>
  <si>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</si>
  <si>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</si>
  <si>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</si>
  <si>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</si>
  <si>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</si>
  <si>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</si>
  <si>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</si>
  <si>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</si>
  <si>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</si>
  <si>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</si>
  <si>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</si>
  <si>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</si>
  <si>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</si>
  <si>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</si>
  <si>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</si>
  <si>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</si>
  <si>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</si>
  <si>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</si>
  <si>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</si>
  <si>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</si>
  <si>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</si>
  <si>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</si>
  <si>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</si>
  <si>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</si>
  <si>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</si>
  <si>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</si>
  <si>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</si>
  <si>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</si>
  <si>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</si>
  <si>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</si>
  <si>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</si>
  <si>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</si>
  <si>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 xml:space="preserve">CAPÍTULO 1. ESTRUCTURA DE PAVIMENTO </t>
  </si>
  <si>
    <t>600,1,1</t>
  </si>
  <si>
    <t>630,1,4,1</t>
  </si>
  <si>
    <t>640,1</t>
  </si>
  <si>
    <t>663,1,2</t>
  </si>
  <si>
    <t>673,1,1</t>
  </si>
  <si>
    <t>673,2</t>
  </si>
  <si>
    <t>311,1</t>
  </si>
  <si>
    <t>TIPO DE CONCRETO 
(Analizado para concreto reforzado resistencia 21Mpa, mezcla in situ)</t>
  </si>
  <si>
    <t>ACERO DE REFUERZO fy=420Mpa</t>
  </si>
  <si>
    <t>CAPÍTULO 2. ESTRUCTURAS DE DRENAJE</t>
  </si>
  <si>
    <t>CAPÍTULO 3. ESTRUCTURAS HIDRAULICAS</t>
  </si>
  <si>
    <t>200,1,2</t>
  </si>
  <si>
    <t>630,1,5,1</t>
  </si>
  <si>
    <t>663,1</t>
  </si>
  <si>
    <t>CAPÍTULO 4. SEÑALIZACION Y DEMARCACION VIAL</t>
  </si>
  <si>
    <t>700,1</t>
  </si>
  <si>
    <t>701,1,1</t>
  </si>
  <si>
    <t>710,1,1</t>
  </si>
  <si>
    <t>710,1,5</t>
  </si>
  <si>
    <t>LINEA DE DEMARCACIÓN CON PINTURA EN FRÍO</t>
  </si>
  <si>
    <t>SEÑAL VERTICAL DE TRÁNSITO TIPO SR, SP Y/O SI. DIMENSIONES 75x75CM CON LAMINA RETRORREFLECTIVA TIPO IV</t>
  </si>
  <si>
    <t>SEÑAL VERTICAL DE TRÁNSITO TIPO SP-75 DIMENSIONES 75c60CM CON LAMINA RETRORREFLECTIVA TIPO IV</t>
  </si>
  <si>
    <t>ELABORO:</t>
  </si>
  <si>
    <t>HERNANDO CHICA AGUIRRE</t>
  </si>
  <si>
    <t>Ingeniero Civil</t>
  </si>
  <si>
    <t>MP: 17202-134703</t>
  </si>
  <si>
    <r>
      <rPr>
        <b/>
        <sz val="16"/>
        <rFont val="Arial Narrow"/>
        <family val="2"/>
      </rPr>
      <t>FECHA:</t>
    </r>
    <r>
      <rPr>
        <sz val="16"/>
        <rFont val="Arial Narrow"/>
        <family val="2"/>
      </rPr>
      <t xml:space="preserve"> 21/05/2026</t>
    </r>
  </si>
  <si>
    <t>DESMONTE Y LIMPIEZA</t>
  </si>
  <si>
    <t>SOLADO DE LIMPIEZA</t>
  </si>
  <si>
    <t>TUBERIA PVC 36"</t>
  </si>
  <si>
    <t>CAPITULO 5. TRANSPORTE DE MATERIALES</t>
  </si>
  <si>
    <t>900,2,1</t>
  </si>
  <si>
    <t>TRANSPORTE DE MATERIALES PROVENIENTES DE LA EXCAVACIÓN DE LA EXPLANACIÓN, CANALES Y PRÉSTAMOS PARA DISTANCIAS MAYORES DE MIL METROS (1.000 m) MEDIDOS A PARTIR DE CIEN METROS (100 m)
(Análisis aplicado, utilizando volqueta de 6 m³ de capacidad útil, en condiciones normales de acarreo)</t>
  </si>
  <si>
    <t>m3 - Km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</si>
</sst>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_-[$$-240A]\ * #,##0.00_-;\-[$$-240A]\ * #,##0.00_-;_-[$$-240A]\ * &quot;-&quot;??_-;_-@_-"/>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Arial"/>
    </font>
    <font>
      <sz val="16"/>
      <name val="Arial Narrow"/>
      <family val="2"/>
    </font>
    <font>
      <b/>
      <sz val="16"/>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thin">
        <color indexed="64"/>
      </right>
      <top/>
      <bottom style="medium">
        <color indexed="64"/>
      </bottom>
      <diagonal/>
    </border>
  </borders>
  <cellStyleXfs count="257">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9">
      <alignment horizontal="right"/>
    </xf>
    <xf numFmtId="188" fontId="7" fillId="0" borderId="49">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9">
      <alignment horizontal="right"/>
    </xf>
    <xf numFmtId="3" fontId="34" fillId="0" borderId="0" applyFont="0" applyFill="0" applyBorder="0" applyAlignment="0" applyProtection="0"/>
    <xf numFmtId="191" fontId="34" fillId="0" borderId="0" applyFont="0" applyFill="0" applyBorder="0" applyAlignment="0" applyProtection="0"/>
    <xf numFmtId="192"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4"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5" fontId="5" fillId="0" borderId="0">
      <protection locked="0"/>
    </xf>
    <xf numFmtId="195" fontId="5" fillId="0" borderId="0">
      <protection locked="0"/>
    </xf>
    <xf numFmtId="0" fontId="17" fillId="3" borderId="0" applyNumberFormat="0" applyBorder="0" applyAlignment="0" applyProtection="0"/>
    <xf numFmtId="196" fontId="7" fillId="0" borderId="0">
      <alignment horizontal="right"/>
    </xf>
    <xf numFmtId="196" fontId="7" fillId="0" borderId="0">
      <alignment horizontal="right"/>
    </xf>
    <xf numFmtId="196" fontId="7" fillId="0" borderId="0">
      <alignment horizontal="right"/>
    </xf>
    <xf numFmtId="197" fontId="7" fillId="0" borderId="0" applyFont="0" applyFill="0" applyBorder="0" applyAlignment="0">
      <alignment horizontal="center"/>
    </xf>
    <xf numFmtId="197"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8" fontId="7" fillId="0" borderId="0">
      <alignment horizontal="right"/>
    </xf>
    <xf numFmtId="198" fontId="7" fillId="0" borderId="0">
      <alignment horizontal="right"/>
    </xf>
    <xf numFmtId="198" fontId="7" fillId="0" borderId="0">
      <alignment horizontal="right"/>
    </xf>
    <xf numFmtId="199" fontId="5" fillId="0" borderId="0" applyFont="0" applyFill="0" applyBorder="0" applyAlignment="0" applyProtection="0"/>
    <xf numFmtId="199"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1" fontId="39" fillId="0" borderId="0" applyFont="0" applyFill="0" applyBorder="0" applyAlignment="0" applyProtection="0"/>
    <xf numFmtId="0" fontId="18" fillId="22" borderId="0" applyNumberFormat="0" applyBorder="0" applyAlignment="0" applyProtection="0"/>
    <xf numFmtId="200" fontId="7" fillId="0" borderId="0" applyFont="0" applyFill="0" applyBorder="0" applyAlignment="0">
      <alignment horizontal="center"/>
    </xf>
    <xf numFmtId="200"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5" fontId="5" fillId="0" borderId="54">
      <protection locked="0"/>
    </xf>
    <xf numFmtId="0" fontId="45" fillId="0" borderId="0"/>
    <xf numFmtId="0" fontId="46" fillId="0" borderId="0" applyNumberFormat="0" applyFill="0" applyBorder="0" applyAlignment="0" applyProtection="0">
      <alignment vertical="top"/>
      <protection locked="0"/>
    </xf>
    <xf numFmtId="44" fontId="59" fillId="0" borderId="0" applyFont="0" applyFill="0" applyBorder="0" applyAlignment="0" applyProtection="0"/>
    <xf numFmtId="0" fontId="1" fillId="0" borderId="0"/>
    <xf numFmtId="9" fontId="59" fillId="0" borderId="0" applyFont="0" applyFill="0" applyBorder="0" applyAlignment="0" applyProtection="0"/>
  </cellStyleXfs>
  <cellXfs count="428">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2" fontId="33" fillId="0" borderId="37" xfId="90" applyNumberFormat="1" applyFont="1" applyBorder="1"/>
    <xf numFmtId="184" fontId="33" fillId="0" borderId="37" xfId="90" applyNumberFormat="1"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0" fillId="25" borderId="0" xfId="89" applyFont="1" applyFill="1"/>
    <xf numFmtId="0" fontId="33" fillId="25" borderId="37" xfId="89" applyFont="1" applyFill="1" applyBorder="1"/>
    <xf numFmtId="0" fontId="47" fillId="0" borderId="0" xfId="89"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2"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2" fillId="0" borderId="59"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2" fillId="0" borderId="0" xfId="0" applyFont="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3" fontId="50" fillId="0" borderId="64" xfId="34" applyFont="1" applyBorder="1"/>
    <xf numFmtId="173" fontId="50" fillId="0" borderId="61" xfId="0" applyNumberFormat="1" applyFont="1" applyBorder="1"/>
    <xf numFmtId="0" fontId="52" fillId="24" borderId="46" xfId="0" applyFont="1" applyFill="1" applyBorder="1" applyAlignment="1">
      <alignment horizontal="center"/>
    </xf>
    <xf numFmtId="0" fontId="50" fillId="0" borderId="22" xfId="0" applyFont="1" applyBorder="1" applyAlignment="1">
      <alignment horizontal="center"/>
    </xf>
    <xf numFmtId="2" fontId="50" fillId="0" borderId="18" xfId="0" applyNumberFormat="1" applyFont="1" applyBorder="1"/>
    <xf numFmtId="0" fontId="50" fillId="0" borderId="20" xfId="0" applyFont="1" applyBorder="1"/>
    <xf numFmtId="173" fontId="50" fillId="0" borderId="42" xfId="34" applyFont="1" applyBorder="1"/>
    <xf numFmtId="173" fontId="50" fillId="0" borderId="61" xfId="34" applyFont="1" applyBorder="1"/>
    <xf numFmtId="0" fontId="52" fillId="24" borderId="16" xfId="0" applyFont="1" applyFill="1" applyBorder="1" applyAlignment="1">
      <alignment horizontal="center"/>
    </xf>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47" xfId="34" applyFont="1" applyBorder="1" applyAlignment="1">
      <alignment horizontal="center" wrapText="1"/>
    </xf>
    <xf numFmtId="166" fontId="50" fillId="24" borderId="61" xfId="0" applyNumberFormat="1" applyFont="1" applyFill="1" applyBorder="1"/>
    <xf numFmtId="0" fontId="52" fillId="24" borderId="17" xfId="0" applyFont="1" applyFill="1" applyBorder="1" applyAlignment="1">
      <alignment horizontal="center" wrapText="1"/>
    </xf>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2" fillId="24" borderId="41" xfId="73" applyFont="1" applyFill="1" applyBorder="1" applyAlignment="1">
      <alignment vertical="center"/>
    </xf>
    <xf numFmtId="0" fontId="52" fillId="24" borderId="43" xfId="73" applyFont="1" applyFill="1" applyBorder="1" applyAlignment="1">
      <alignment vertical="center"/>
    </xf>
    <xf numFmtId="0" fontId="52" fillId="24" borderId="44" xfId="73" applyFont="1" applyFill="1" applyBorder="1" applyAlignment="1">
      <alignment vertical="center"/>
    </xf>
    <xf numFmtId="0" fontId="50" fillId="0" borderId="52" xfId="73" applyFont="1" applyBorder="1" applyAlignment="1">
      <alignment horizontal="center" vertical="center"/>
    </xf>
    <xf numFmtId="0" fontId="50" fillId="0" borderId="18" xfId="74" applyFont="1" applyBorder="1" applyAlignment="1">
      <alignment horizontal="center" vertical="center"/>
    </xf>
    <xf numFmtId="0" fontId="50" fillId="0" borderId="18" xfId="74" applyFont="1" applyBorder="1" applyAlignment="1">
      <alignment horizontal="left" vertical="center" wrapText="1"/>
    </xf>
    <xf numFmtId="4" fontId="50" fillId="0" borderId="18" xfId="39" applyNumberFormat="1" applyFont="1" applyBorder="1" applyAlignment="1">
      <alignment vertical="center" wrapText="1"/>
    </xf>
    <xf numFmtId="167" fontId="50" fillId="0" borderId="18" xfId="62" applyNumberFormat="1" applyFont="1" applyBorder="1" applyAlignment="1">
      <alignment horizontal="right" vertical="center" wrapText="1"/>
    </xf>
    <xf numFmtId="167" fontId="50" fillId="0" borderId="47" xfId="62" applyNumberFormat="1" applyFont="1" applyBorder="1" applyAlignment="1">
      <alignment horizontal="righ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7" fontId="50" fillId="0" borderId="24" xfId="62" applyNumberFormat="1" applyFont="1" applyBorder="1" applyAlignment="1">
      <alignment horizontal="right" vertical="center" wrapText="1"/>
    </xf>
    <xf numFmtId="176" fontId="52" fillId="0" borderId="40" xfId="39" applyNumberFormat="1" applyFont="1" applyBorder="1" applyAlignment="1">
      <alignment horizontal="right" vertical="center"/>
    </xf>
    <xf numFmtId="0" fontId="50" fillId="0" borderId="18" xfId="74" applyFont="1" applyBorder="1" applyAlignment="1">
      <alignment horizontal="left" vertical="center"/>
    </xf>
    <xf numFmtId="167" fontId="50" fillId="0" borderId="30" xfId="62" applyNumberFormat="1" applyFont="1" applyBorder="1" applyAlignment="1">
      <alignment horizontal="right" vertical="center" wrapText="1"/>
    </xf>
    <xf numFmtId="0" fontId="50" fillId="0" borderId="18" xfId="135" applyFont="1" applyBorder="1" applyAlignment="1">
      <alignment horizontal="center" vertical="center"/>
    </xf>
    <xf numFmtId="0" fontId="50" fillId="0" borderId="18" xfId="135" applyFont="1" applyBorder="1" applyAlignment="1">
      <alignment horizontal="left" vertical="center"/>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73" applyFont="1" applyBorder="1" applyAlignment="1">
      <alignment horizontal="left" vertical="center" wrapText="1"/>
    </xf>
    <xf numFmtId="0" fontId="50" fillId="0" borderId="18" xfId="126" applyFont="1" applyBorder="1" applyAlignment="1">
      <alignment horizontal="center" vertical="center"/>
    </xf>
    <xf numFmtId="0" fontId="50" fillId="0" borderId="18" xfId="135" applyFont="1" applyBorder="1" applyAlignment="1">
      <alignment horizontal="left" vertical="center" wrapText="1"/>
    </xf>
    <xf numFmtId="167" fontId="50" fillId="0" borderId="18" xfId="62" quotePrefix="1" applyNumberFormat="1" applyFont="1" applyBorder="1" applyAlignment="1">
      <alignment horizontal="right" vertical="center" wrapText="1"/>
    </xf>
    <xf numFmtId="0" fontId="50" fillId="0" borderId="52" xfId="135" applyFont="1" applyBorder="1" applyAlignment="1">
      <alignment horizontal="center" vertical="center"/>
    </xf>
    <xf numFmtId="0" fontId="50" fillId="0" borderId="18" xfId="73" applyFont="1" applyBorder="1" applyAlignment="1">
      <alignment horizontal="center" vertical="center" wrapText="1"/>
    </xf>
    <xf numFmtId="0" fontId="50" fillId="0" borderId="51" xfId="73" applyFont="1" applyBorder="1" applyAlignment="1">
      <alignment horizontal="left" vertical="center"/>
    </xf>
    <xf numFmtId="0" fontId="50" fillId="0" borderId="0" xfId="73" applyFont="1" applyAlignment="1">
      <alignment horizontal="center" vertical="center"/>
    </xf>
    <xf numFmtId="0" fontId="50" fillId="0" borderId="0" xfId="73" applyFont="1" applyAlignment="1">
      <alignment horizontal="left" vertical="center" wrapText="1"/>
    </xf>
    <xf numFmtId="167" fontId="50" fillId="0" borderId="45" xfId="62" applyNumberFormat="1" applyFont="1" applyBorder="1" applyAlignment="1">
      <alignment horizontal="right" vertical="center" wrapText="1"/>
    </xf>
    <xf numFmtId="176" fontId="52" fillId="0" borderId="50" xfId="39" applyNumberFormat="1" applyFont="1" applyBorder="1" applyAlignment="1">
      <alignment horizontal="right" vertical="center"/>
    </xf>
    <xf numFmtId="0" fontId="50" fillId="0" borderId="33" xfId="73" applyFont="1" applyBorder="1" applyAlignment="1">
      <alignment horizontal="center" vertical="center"/>
    </xf>
    <xf numFmtId="2" fontId="50" fillId="0" borderId="14" xfId="73" applyNumberFormat="1" applyFont="1" applyBorder="1" applyAlignment="1">
      <alignment horizontal="center" vertical="center"/>
    </xf>
    <xf numFmtId="0" fontId="50" fillId="0" borderId="14" xfId="73" applyFont="1" applyBorder="1" applyAlignment="1">
      <alignment horizontal="left" vertical="center"/>
    </xf>
    <xf numFmtId="0" fontId="50" fillId="0" borderId="14" xfId="73" applyFont="1" applyBorder="1" applyAlignment="1">
      <alignment horizontal="center" vertical="center"/>
    </xf>
    <xf numFmtId="0" fontId="50" fillId="0" borderId="14" xfId="73" applyFont="1" applyBorder="1" applyAlignment="1">
      <alignment horizontal="left" vertical="center" wrapText="1"/>
    </xf>
    <xf numFmtId="187" fontId="52" fillId="24" borderId="44" xfId="73" applyNumberFormat="1" applyFont="1" applyFill="1" applyBorder="1" applyAlignment="1">
      <alignment vertical="center"/>
    </xf>
    <xf numFmtId="49" fontId="52" fillId="0" borderId="0" xfId="131" applyNumberFormat="1" applyFont="1" applyAlignment="1">
      <alignment horizontal="right" vertical="center"/>
    </xf>
    <xf numFmtId="186"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4" fillId="0" borderId="17" xfId="128" applyFont="1" applyBorder="1" applyAlignment="1">
      <alignment horizontal="right" vertical="center"/>
    </xf>
    <xf numFmtId="181" fontId="50" fillId="0" borderId="35" xfId="129" applyNumberFormat="1" applyFont="1" applyBorder="1" applyAlignment="1">
      <alignment vertical="center"/>
    </xf>
    <xf numFmtId="0" fontId="50" fillId="0" borderId="21" xfId="128" applyFont="1" applyBorder="1" applyAlignment="1">
      <alignment horizontal="left" vertical="center"/>
    </xf>
    <xf numFmtId="180" fontId="50"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1"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81"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81"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81"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81"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6" fontId="52" fillId="26" borderId="47" xfId="60" applyNumberFormat="1" applyFont="1" applyFill="1" applyBorder="1" applyAlignment="1">
      <alignment horizontal="center" vertical="center"/>
    </xf>
    <xf numFmtId="186"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2" fillId="0" borderId="21" xfId="128" applyFont="1" applyBorder="1" applyAlignment="1">
      <alignment horizontal="left" vertical="center" wrapText="1"/>
    </xf>
    <xf numFmtId="0" fontId="50" fillId="25" borderId="0" xfId="130" applyFont="1" applyFill="1" applyAlignment="1">
      <alignment horizontal="center" vertical="center" wrapText="1"/>
    </xf>
    <xf numFmtId="0" fontId="52" fillId="25" borderId="55" xfId="130" applyFont="1" applyFill="1" applyBorder="1" applyAlignment="1">
      <alignment horizontal="center" vertical="center" wrapText="1"/>
    </xf>
    <xf numFmtId="0" fontId="8" fillId="0" borderId="86" xfId="0" applyFont="1" applyBorder="1" applyAlignment="1">
      <alignment horizontal="left" vertical="center"/>
    </xf>
    <xf numFmtId="0" fontId="7" fillId="0" borderId="86" xfId="0" applyFont="1" applyBorder="1" applyAlignment="1">
      <alignment horizontal="left" vertical="center"/>
    </xf>
    <xf numFmtId="0" fontId="56" fillId="0" borderId="86" xfId="0" applyFont="1" applyBorder="1" applyAlignment="1">
      <alignment horizontal="left" vertical="center"/>
    </xf>
    <xf numFmtId="0" fontId="57" fillId="0" borderId="86" xfId="0" applyFont="1" applyBorder="1" applyAlignment="1">
      <alignment horizontal="left" vertical="center"/>
    </xf>
    <xf numFmtId="0" fontId="56" fillId="0" borderId="85" xfId="0" applyFont="1" applyBorder="1" applyAlignment="1">
      <alignment horizontal="left" vertical="center"/>
    </xf>
    <xf numFmtId="0" fontId="57" fillId="0" borderId="85" xfId="0" applyFont="1" applyBorder="1" applyAlignment="1">
      <alignment horizontal="left" vertical="center"/>
    </xf>
    <xf numFmtId="0" fontId="50" fillId="0" borderId="11" xfId="0" applyFont="1" applyBorder="1" applyAlignment="1">
      <alignment vertical="center" wrapText="1"/>
    </xf>
    <xf numFmtId="0" fontId="50" fillId="0" borderId="0" xfId="0" applyFont="1" applyAlignment="1">
      <alignment vertical="center" wrapText="1"/>
    </xf>
    <xf numFmtId="184" fontId="33" fillId="0" borderId="87" xfId="90" applyNumberFormat="1" applyFont="1" applyBorder="1"/>
    <xf numFmtId="0" fontId="50" fillId="25" borderId="59" xfId="130" applyFont="1" applyFill="1" applyBorder="1" applyAlignment="1">
      <alignment horizontal="center" vertical="center" wrapText="1"/>
    </xf>
    <xf numFmtId="0" fontId="50" fillId="0" borderId="14" xfId="0" applyFont="1" applyBorder="1" applyAlignment="1">
      <alignment vertical="center" wrapText="1"/>
    </xf>
    <xf numFmtId="0" fontId="50" fillId="0" borderId="24" xfId="0" applyFont="1" applyBorder="1" applyAlignment="1">
      <alignment vertical="center" wrapText="1"/>
    </xf>
    <xf numFmtId="0" fontId="50" fillId="0" borderId="13" xfId="0" applyFont="1" applyBorder="1" applyAlignment="1">
      <alignment vertical="center" wrapText="1"/>
    </xf>
    <xf numFmtId="0" fontId="33" fillId="25" borderId="88" xfId="89" applyFont="1" applyFill="1" applyBorder="1"/>
    <xf numFmtId="0" fontId="33" fillId="0" borderId="88" xfId="89" applyFont="1" applyBorder="1"/>
    <xf numFmtId="167" fontId="50" fillId="0" borderId="35" xfId="62" applyNumberFormat="1" applyFont="1" applyBorder="1" applyAlignment="1">
      <alignment horizontal="right" vertical="center" wrapText="1"/>
    </xf>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5" fontId="33" fillId="0" borderId="83" xfId="34" applyNumberFormat="1" applyFont="1" applyBorder="1"/>
    <xf numFmtId="0" fontId="33" fillId="0" borderId="84" xfId="89" applyFont="1" applyBorder="1"/>
    <xf numFmtId="0" fontId="31" fillId="0" borderId="39" xfId="0" applyFont="1" applyBorder="1"/>
    <xf numFmtId="0" fontId="52" fillId="24" borderId="60" xfId="73" applyFont="1" applyFill="1" applyBorder="1" applyAlignment="1">
      <alignment vertical="center"/>
    </xf>
    <xf numFmtId="0" fontId="52" fillId="24" borderId="59" xfId="73" applyFont="1" applyFill="1" applyBorder="1" applyAlignment="1">
      <alignment vertical="center"/>
    </xf>
    <xf numFmtId="0" fontId="52" fillId="24" borderId="58" xfId="73" applyFont="1" applyFill="1" applyBorder="1" applyAlignment="1">
      <alignment vertical="center"/>
    </xf>
    <xf numFmtId="0" fontId="50" fillId="0" borderId="20" xfId="73" applyFont="1" applyBorder="1" applyAlignment="1">
      <alignment horizontal="center" vertical="center"/>
    </xf>
    <xf numFmtId="0" fontId="50" fillId="0" borderId="20" xfId="73" applyFont="1" applyBorder="1" applyAlignment="1">
      <alignment horizontal="left" vertical="center" wrapText="1"/>
    </xf>
    <xf numFmtId="4" fontId="50" fillId="0" borderId="20" xfId="39" applyNumberFormat="1" applyFont="1" applyBorder="1" applyAlignment="1">
      <alignment vertical="center" wrapText="1"/>
    </xf>
    <xf numFmtId="0" fontId="50" fillId="0" borderId="32" xfId="73" applyFont="1" applyBorder="1" applyAlignment="1">
      <alignment horizontal="center" vertical="center"/>
    </xf>
    <xf numFmtId="0" fontId="50" fillId="0" borderId="29" xfId="73" applyFont="1" applyBorder="1" applyAlignment="1">
      <alignment horizontal="center" vertical="center"/>
    </xf>
    <xf numFmtId="0" fontId="50" fillId="0" borderId="29" xfId="73" applyFont="1" applyBorder="1" applyAlignment="1">
      <alignment horizontal="left" vertical="center" wrapText="1"/>
    </xf>
    <xf numFmtId="4" fontId="50" fillId="0" borderId="29" xfId="39" applyNumberFormat="1" applyFont="1" applyBorder="1" applyAlignment="1">
      <alignment vertical="center" wrapText="1"/>
    </xf>
    <xf numFmtId="167" fontId="50" fillId="0" borderId="29" xfId="62" applyNumberFormat="1" applyFont="1" applyBorder="1" applyAlignment="1">
      <alignment horizontal="right" vertical="center" wrapText="1"/>
    </xf>
    <xf numFmtId="0" fontId="50" fillId="0" borderId="89" xfId="73" applyFont="1" applyBorder="1" applyAlignment="1">
      <alignment horizontal="center" vertical="center"/>
    </xf>
    <xf numFmtId="0" fontId="50" fillId="0" borderId="20" xfId="74" applyFont="1" applyBorder="1" applyAlignment="1">
      <alignment horizontal="center" vertical="center"/>
    </xf>
    <xf numFmtId="167" fontId="50" fillId="0" borderId="20" xfId="62" applyNumberFormat="1" applyFont="1" applyBorder="1" applyAlignment="1">
      <alignment horizontal="right" vertical="center" wrapText="1"/>
    </xf>
    <xf numFmtId="0" fontId="50" fillId="0" borderId="29" xfId="74" applyFont="1" applyBorder="1" applyAlignment="1">
      <alignment horizontal="center" vertical="center"/>
    </xf>
    <xf numFmtId="44" fontId="52" fillId="0" borderId="30" xfId="254" applyFont="1" applyBorder="1" applyAlignment="1">
      <alignment vertical="center"/>
    </xf>
    <xf numFmtId="44" fontId="32" fillId="0" borderId="0" xfId="254" applyFont="1"/>
    <xf numFmtId="201" fontId="32" fillId="0" borderId="0" xfId="90" applyNumberFormat="1" applyFont="1"/>
    <xf numFmtId="0" fontId="60" fillId="0" borderId="0" xfId="89" applyFont="1"/>
    <xf numFmtId="0" fontId="60" fillId="0" borderId="0" xfId="89" applyFont="1" applyAlignment="1">
      <alignment horizontal="center"/>
    </xf>
    <xf numFmtId="0" fontId="61" fillId="0" borderId="0" xfId="89" applyFont="1"/>
    <xf numFmtId="9" fontId="30" fillId="0" borderId="0" xfId="256" applyFont="1"/>
    <xf numFmtId="10" fontId="30" fillId="0" borderId="0" xfId="89" applyNumberFormat="1" applyFont="1"/>
    <xf numFmtId="0" fontId="50" fillId="0" borderId="64" xfId="73" applyFont="1" applyBorder="1" applyAlignment="1">
      <alignment horizontal="center" vertical="center"/>
    </xf>
    <xf numFmtId="0" fontId="50" fillId="0" borderId="64" xfId="74" applyFont="1" applyBorder="1" applyAlignment="1">
      <alignment horizontal="center" vertical="center"/>
    </xf>
    <xf numFmtId="0" fontId="50" fillId="0" borderId="64" xfId="73" applyFont="1" applyBorder="1" applyAlignment="1">
      <alignment horizontal="left" vertical="center" wrapText="1"/>
    </xf>
    <xf numFmtId="4" fontId="50" fillId="0" borderId="64" xfId="39" applyNumberFormat="1" applyFont="1" applyBorder="1" applyAlignment="1">
      <alignment vertical="center" wrapText="1"/>
    </xf>
    <xf numFmtId="167" fontId="50" fillId="0" borderId="64" xfId="62" applyNumberFormat="1" applyFont="1" applyBorder="1" applyAlignment="1">
      <alignment horizontal="right" vertical="center" wrapText="1"/>
    </xf>
    <xf numFmtId="0" fontId="50" fillId="27" borderId="52" xfId="89" applyFont="1" applyFill="1" applyBorder="1" applyAlignment="1">
      <alignment horizontal="left" vertical="center" wrapText="1"/>
    </xf>
    <xf numFmtId="0" fontId="50" fillId="27" borderId="25" xfId="89" applyFont="1" applyFill="1" applyBorder="1" applyAlignment="1">
      <alignment horizontal="left" vertical="center" wrapText="1"/>
    </xf>
    <xf numFmtId="0" fontId="50" fillId="27" borderId="47" xfId="89" applyFont="1" applyFill="1" applyBorder="1" applyAlignment="1">
      <alignment horizontal="left" vertical="center" wrapText="1"/>
    </xf>
    <xf numFmtId="0" fontId="50" fillId="27" borderId="33" xfId="89" applyFont="1" applyFill="1" applyBorder="1" applyAlignment="1">
      <alignment horizontal="left" vertical="center" wrapText="1"/>
    </xf>
    <xf numFmtId="0" fontId="50" fillId="27" borderId="18" xfId="89" applyFont="1" applyFill="1" applyBorder="1" applyAlignment="1">
      <alignment horizontal="left" vertical="center" wrapText="1"/>
    </xf>
    <xf numFmtId="0" fontId="50" fillId="27" borderId="30" xfId="89" applyFont="1" applyFill="1" applyBorder="1" applyAlignment="1">
      <alignment horizontal="left" vertical="center" wrapText="1"/>
    </xf>
    <xf numFmtId="0" fontId="50" fillId="26" borderId="21" xfId="89" applyFont="1" applyFill="1" applyBorder="1" applyAlignment="1">
      <alignment horizontal="center" vertical="center" wrapText="1"/>
    </xf>
    <xf numFmtId="0" fontId="50" fillId="26" borderId="22" xfId="89" applyFont="1" applyFill="1" applyBorder="1" applyAlignment="1">
      <alignment horizontal="center" vertical="center" wrapText="1"/>
    </xf>
    <xf numFmtId="0" fontId="50" fillId="26" borderId="57" xfId="89" applyFont="1" applyFill="1" applyBorder="1" applyAlignment="1">
      <alignment horizontal="center" vertical="center" wrapText="1"/>
    </xf>
    <xf numFmtId="0" fontId="52" fillId="28" borderId="11" xfId="74" applyFont="1" applyFill="1" applyBorder="1" applyAlignment="1">
      <alignment horizontal="center" vertical="center"/>
    </xf>
    <xf numFmtId="0" fontId="52" fillId="28" borderId="0" xfId="74" applyFont="1" applyFill="1" applyAlignment="1">
      <alignment horizontal="center" vertical="center"/>
    </xf>
    <xf numFmtId="0" fontId="52" fillId="28" borderId="12" xfId="74" applyFont="1" applyFill="1" applyBorder="1" applyAlignment="1">
      <alignment horizontal="center" vertical="center"/>
    </xf>
    <xf numFmtId="4" fontId="52" fillId="25" borderId="35"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0" fontId="52" fillId="0" borderId="29" xfId="126" applyFont="1" applyBorder="1" applyAlignment="1">
      <alignment horizontal="center" vertical="center" wrapText="1"/>
    </xf>
    <xf numFmtId="0" fontId="52" fillId="0" borderId="21" xfId="128" applyFont="1" applyBorder="1" applyAlignment="1">
      <alignment horizontal="left" vertical="center"/>
    </xf>
    <xf numFmtId="0" fontId="52" fillId="0" borderId="22" xfId="128" applyFont="1" applyBorder="1" applyAlignment="1">
      <alignment horizontal="left" vertical="center"/>
    </xf>
    <xf numFmtId="0" fontId="52" fillId="0" borderId="23" xfId="128" applyFont="1" applyBorder="1" applyAlignment="1">
      <alignment horizontal="left" vertical="center"/>
    </xf>
    <xf numFmtId="0" fontId="50" fillId="25" borderId="20" xfId="130" applyFont="1" applyFill="1" applyBorder="1" applyAlignment="1">
      <alignment horizontal="center" vertical="center" wrapText="1"/>
    </xf>
    <xf numFmtId="0" fontId="50" fillId="25" borderId="42" xfId="130" applyFont="1" applyFill="1" applyBorder="1" applyAlignment="1">
      <alignment horizontal="center" vertic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0" fontId="50" fillId="26" borderId="33" xfId="255" applyFont="1" applyFill="1" applyBorder="1" applyAlignment="1">
      <alignment vertical="center" wrapText="1"/>
    </xf>
    <xf numFmtId="0" fontId="50" fillId="26" borderId="18" xfId="255" applyFont="1" applyFill="1" applyBorder="1" applyAlignment="1">
      <alignment vertical="center" wrapText="1"/>
    </xf>
    <xf numFmtId="0" fontId="52" fillId="28" borderId="73" xfId="74" applyFont="1" applyFill="1" applyBorder="1" applyAlignment="1">
      <alignment horizontal="center" vertical="center"/>
    </xf>
    <xf numFmtId="0" fontId="52" fillId="28" borderId="56" xfId="74" applyFont="1" applyFill="1" applyBorder="1" applyAlignment="1">
      <alignment horizontal="center" vertical="center"/>
    </xf>
    <xf numFmtId="0" fontId="52" fillId="28" borderId="72" xfId="74" applyFont="1" applyFill="1" applyBorder="1" applyAlignment="1">
      <alignment horizontal="center" vertical="center"/>
    </xf>
    <xf numFmtId="0" fontId="44" fillId="0" borderId="85" xfId="89" applyFont="1" applyBorder="1" applyAlignment="1">
      <alignment horizontal="center" wrapText="1"/>
    </xf>
    <xf numFmtId="0" fontId="52" fillId="24" borderId="13" xfId="73" applyFont="1" applyFill="1" applyBorder="1" applyAlignment="1">
      <alignment horizontal="left" vertical="center"/>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4" borderId="41" xfId="73" applyFont="1" applyFill="1" applyBorder="1" applyAlignment="1">
      <alignment horizontal="right" vertical="center"/>
    </xf>
    <xf numFmtId="0" fontId="52" fillId="24" borderId="43" xfId="73" applyFont="1" applyFill="1" applyBorder="1" applyAlignment="1">
      <alignment horizontal="right" vertical="center"/>
    </xf>
    <xf numFmtId="0" fontId="52" fillId="24" borderId="53" xfId="73" applyFont="1" applyFill="1" applyBorder="1" applyAlignment="1">
      <alignment horizontal="right" vertical="center"/>
    </xf>
    <xf numFmtId="3" fontId="52" fillId="26" borderId="25" xfId="130" applyNumberFormat="1" applyFont="1" applyFill="1" applyBorder="1" applyAlignment="1">
      <alignment horizontal="center" vertic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14" xfId="130" applyFont="1" applyBorder="1" applyAlignment="1">
      <alignment horizontal="center"/>
    </xf>
    <xf numFmtId="0" fontId="52" fillId="0" borderId="0" xfId="130" applyFont="1" applyAlignment="1">
      <alignment horizontal="center" vertical="top"/>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0" fontId="50" fillId="25" borderId="77" xfId="130" applyFont="1" applyFill="1" applyBorder="1" applyAlignment="1">
      <alignment horizontal="center" vertical="center" wrapText="1"/>
    </xf>
    <xf numFmtId="0" fontId="50" fillId="25" borderId="76" xfId="130" applyFont="1" applyFill="1" applyBorder="1" applyAlignment="1">
      <alignment horizontal="center" vertical="center" wrapText="1"/>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0" fontId="55" fillId="0" borderId="85" xfId="89" applyFont="1" applyBorder="1" applyAlignment="1">
      <alignment horizontal="center" wrapText="1"/>
    </xf>
    <xf numFmtId="0" fontId="52" fillId="0" borderId="0" xfId="130" applyFont="1" applyAlignment="1">
      <alignment horizontal="center" vertical="center"/>
    </xf>
    <xf numFmtId="0" fontId="50" fillId="27" borderId="32" xfId="89" applyFont="1" applyFill="1" applyBorder="1" applyAlignment="1">
      <alignment horizontal="left" wrapText="1"/>
    </xf>
    <xf numFmtId="0" fontId="50" fillId="27" borderId="29" xfId="89" applyFont="1" applyFill="1" applyBorder="1" applyAlignment="1">
      <alignment horizontal="left" wrapText="1"/>
    </xf>
    <xf numFmtId="0" fontId="50" fillId="27" borderId="35" xfId="89" applyFont="1" applyFill="1" applyBorder="1" applyAlignment="1">
      <alignment horizontal="left" wrapText="1"/>
    </xf>
    <xf numFmtId="0" fontId="50" fillId="27" borderId="48" xfId="89" applyFont="1" applyFill="1" applyBorder="1" applyAlignment="1">
      <alignment horizontal="left" wrapText="1"/>
    </xf>
    <xf numFmtId="0" fontId="50" fillId="27" borderId="20" xfId="89" applyFont="1" applyFill="1" applyBorder="1" applyAlignment="1">
      <alignment horizontal="left" wrapText="1"/>
    </xf>
    <xf numFmtId="0" fontId="50" fillId="27" borderId="42" xfId="89" applyFont="1" applyFill="1" applyBorder="1" applyAlignment="1">
      <alignment horizontal="left" wrapText="1"/>
    </xf>
    <xf numFmtId="0" fontId="50" fillId="26" borderId="73" xfId="89" applyFont="1" applyFill="1" applyBorder="1" applyAlignment="1">
      <alignment horizontal="center" wrapText="1"/>
    </xf>
    <xf numFmtId="0" fontId="50" fillId="26" borderId="56" xfId="89" applyFont="1" applyFill="1" applyBorder="1" applyAlignment="1">
      <alignment horizontal="center" wrapText="1"/>
    </xf>
    <xf numFmtId="0" fontId="50" fillId="26" borderId="72" xfId="89" applyFont="1" applyFill="1" applyBorder="1" applyAlignment="1">
      <alignment horizontal="center" wrapText="1"/>
    </xf>
    <xf numFmtId="0" fontId="50" fillId="0" borderId="0" xfId="0" applyFont="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0" fontId="50" fillId="0" borderId="21" xfId="0" applyFont="1" applyBorder="1"/>
    <xf numFmtId="0" fontId="50" fillId="0" borderId="22" xfId="0" applyFont="1" applyBorder="1"/>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0" fillId="0" borderId="27" xfId="0" applyFont="1" applyBorder="1"/>
    <xf numFmtId="0" fontId="50" fillId="0" borderId="31" xfId="0" applyFont="1" applyBorder="1"/>
    <xf numFmtId="0" fontId="50" fillId="0" borderId="62" xfId="0" applyFont="1" applyBorder="1" applyAlignment="1">
      <alignment horizontal="center"/>
    </xf>
    <xf numFmtId="0" fontId="50" fillId="0" borderId="28" xfId="0" applyFont="1" applyBorder="1" applyAlignment="1">
      <alignment horizontal="center"/>
    </xf>
    <xf numFmtId="0" fontId="52" fillId="24" borderId="34" xfId="0" applyFont="1" applyFill="1" applyBorder="1" applyAlignment="1">
      <alignment horizontal="center"/>
    </xf>
    <xf numFmtId="0" fontId="52" fillId="24" borderId="16" xfId="0" applyFont="1" applyFill="1" applyBorder="1" applyAlignment="1">
      <alignment horizontal="center"/>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0" fontId="52" fillId="24" borderId="46" xfId="0" applyFont="1" applyFill="1" applyBorder="1" applyAlignment="1">
      <alignment horizontal="center"/>
    </xf>
    <xf numFmtId="0" fontId="52" fillId="24" borderId="17" xfId="0" applyFont="1" applyFill="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27" xfId="0" applyFont="1" applyFill="1" applyBorder="1" applyAlignment="1">
      <alignment horizontal="center" vertical="center"/>
    </xf>
    <xf numFmtId="0" fontId="50" fillId="24" borderId="31" xfId="0" applyFont="1" applyFill="1" applyBorder="1" applyAlignment="1">
      <alignment horizontal="center" vertical="center"/>
    </xf>
    <xf numFmtId="0" fontId="50" fillId="24" borderId="70" xfId="0" applyFont="1" applyFill="1" applyBorder="1" applyAlignment="1">
      <alignment horizontal="center" vertic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0" fillId="0" borderId="28" xfId="0" applyFont="1" applyBorder="1"/>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1" fillId="0" borderId="80" xfId="253" applyFont="1" applyBorder="1" applyAlignment="1" applyProtection="1">
      <alignment horizontal="center"/>
    </xf>
    <xf numFmtId="0" fontId="51" fillId="0" borderId="51" xfId="253"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0" fillId="0" borderId="77" xfId="252" applyFont="1" applyBorder="1" applyAlignment="1">
      <alignment horizontal="center" vertic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2" applyFont="1" applyBorder="1" applyAlignment="1">
      <alignment horizontal="center" vertical="center"/>
    </xf>
    <xf numFmtId="0" fontId="50" fillId="0" borderId="50" xfId="252" applyFont="1" applyBorder="1" applyAlignment="1">
      <alignment horizontal="center" vertical="center"/>
    </xf>
    <xf numFmtId="0" fontId="50" fillId="0" borderId="78" xfId="252" applyFont="1" applyBorder="1" applyAlignment="1">
      <alignment horizontal="center" vertical="center"/>
    </xf>
    <xf numFmtId="0" fontId="50" fillId="0" borderId="59" xfId="252" applyFont="1" applyBorder="1" applyAlignment="1">
      <alignment horizontal="center" vertical="center"/>
    </xf>
    <xf numFmtId="0" fontId="50" fillId="0" borderId="58" xfId="252" applyFont="1" applyBorder="1" applyAlignment="1">
      <alignment horizontal="center" vertical="center"/>
    </xf>
    <xf numFmtId="0" fontId="50" fillId="0" borderId="68" xfId="252" applyFont="1" applyBorder="1" applyAlignment="1">
      <alignment horizontal="center" vertical="center"/>
    </xf>
    <xf numFmtId="0" fontId="50" fillId="0" borderId="56" xfId="252" applyFont="1" applyBorder="1" applyAlignment="1">
      <alignment horizontal="center" vertical="center"/>
    </xf>
    <xf numFmtId="0" fontId="50" fillId="0" borderId="72" xfId="252" applyFont="1" applyBorder="1" applyAlignment="1">
      <alignment horizontal="center" vertical="center"/>
    </xf>
    <xf numFmtId="0" fontId="50" fillId="0" borderId="66" xfId="252" applyFont="1" applyBorder="1" applyAlignment="1">
      <alignment horizontal="center" vertical="center"/>
    </xf>
    <xf numFmtId="0" fontId="50" fillId="0" borderId="55" xfId="252" applyFont="1" applyBorder="1" applyAlignment="1">
      <alignment horizontal="center" vertical="center"/>
    </xf>
    <xf numFmtId="0" fontId="50" fillId="0" borderId="74" xfId="252"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0" fillId="0" borderId="49" xfId="252" applyFont="1" applyBorder="1" applyAlignment="1">
      <alignment horizontal="center" vertic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44" fillId="0" borderId="85" xfId="0" applyFont="1" applyBorder="1" applyAlignment="1">
      <alignment horizontal="center" wrapText="1"/>
    </xf>
    <xf numFmtId="0" fontId="50" fillId="27" borderId="18" xfId="0" applyFont="1" applyFill="1" applyBorder="1" applyAlignment="1">
      <alignment horizontal="center" vertical="center" wrapText="1"/>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254" xr:uid="{00000000-0005-0000-0000-00003B000000}"/>
    <cellStyle name="Currency0" xfId="172" xr:uid="{00000000-0005-0000-0000-00003C000000}"/>
    <cellStyle name="Date" xfId="173" xr:uid="{00000000-0005-0000-0000-00003D000000}"/>
    <cellStyle name="Encabezado 4 2" xfId="23" xr:uid="{00000000-0005-0000-0000-00003E000000}"/>
    <cellStyle name="Encabezado 4 3" xfId="174" xr:uid="{00000000-0005-0000-0000-00003F000000}"/>
    <cellStyle name="Énfasis1 2" xfId="24" xr:uid="{00000000-0005-0000-0000-000040000000}"/>
    <cellStyle name="Énfasis1 3" xfId="175" xr:uid="{00000000-0005-0000-0000-000041000000}"/>
    <cellStyle name="Énfasis2 2" xfId="25" xr:uid="{00000000-0005-0000-0000-000042000000}"/>
    <cellStyle name="Énfasis2 3" xfId="176" xr:uid="{00000000-0005-0000-0000-000043000000}"/>
    <cellStyle name="Énfasis3 2" xfId="26" xr:uid="{00000000-0005-0000-0000-000044000000}"/>
    <cellStyle name="Énfasis3 3" xfId="177" xr:uid="{00000000-0005-0000-0000-000045000000}"/>
    <cellStyle name="Énfasis4 2" xfId="27" xr:uid="{00000000-0005-0000-0000-000046000000}"/>
    <cellStyle name="Énfasis4 3" xfId="178" xr:uid="{00000000-0005-0000-0000-000047000000}"/>
    <cellStyle name="Énfasis5 2" xfId="28" xr:uid="{00000000-0005-0000-0000-000048000000}"/>
    <cellStyle name="Énfasis5 3" xfId="179" xr:uid="{00000000-0005-0000-0000-000049000000}"/>
    <cellStyle name="Énfasis6 2" xfId="29" xr:uid="{00000000-0005-0000-0000-00004A000000}"/>
    <cellStyle name="Énfasis6 3" xfId="180" xr:uid="{00000000-0005-0000-0000-00004B000000}"/>
    <cellStyle name="Entrada 2" xfId="30" xr:uid="{00000000-0005-0000-0000-00004C000000}"/>
    <cellStyle name="Entrada 3" xfId="181" xr:uid="{00000000-0005-0000-0000-00004D000000}"/>
    <cellStyle name="Estilo 1" xfId="31" xr:uid="{00000000-0005-0000-0000-00004E000000}"/>
    <cellStyle name="Euro" xfId="32" xr:uid="{00000000-0005-0000-0000-00004F000000}"/>
    <cellStyle name="F2" xfId="182" xr:uid="{00000000-0005-0000-0000-000050000000}"/>
    <cellStyle name="F3" xfId="183" xr:uid="{00000000-0005-0000-0000-000051000000}"/>
    <cellStyle name="F4" xfId="184" xr:uid="{00000000-0005-0000-0000-000052000000}"/>
    <cellStyle name="F5" xfId="185" xr:uid="{00000000-0005-0000-0000-000053000000}"/>
    <cellStyle name="F6" xfId="186" xr:uid="{00000000-0005-0000-0000-000054000000}"/>
    <cellStyle name="F7" xfId="187" xr:uid="{00000000-0005-0000-0000-000055000000}"/>
    <cellStyle name="F8" xfId="188" xr:uid="{00000000-0005-0000-0000-000056000000}"/>
    <cellStyle name="Fixed" xfId="189" xr:uid="{00000000-0005-0000-0000-000057000000}"/>
    <cellStyle name="Heading 1" xfId="190" xr:uid="{00000000-0005-0000-0000-000058000000}"/>
    <cellStyle name="Heading 2" xfId="191" xr:uid="{00000000-0005-0000-0000-000059000000}"/>
    <cellStyle name="Heading1" xfId="192" xr:uid="{00000000-0005-0000-0000-00005A000000}"/>
    <cellStyle name="Heading2" xfId="193" xr:uid="{00000000-0005-0000-0000-00005B000000}"/>
    <cellStyle name="Hipervínculo" xfId="253" builtinId="8"/>
    <cellStyle name="Incorrecto 2" xfId="33" xr:uid="{00000000-0005-0000-0000-00005D000000}"/>
    <cellStyle name="Incorrecto 3" xfId="194" xr:uid="{00000000-0005-0000-0000-00005E000000}"/>
    <cellStyle name="MILE DE MILLONES" xfId="195" xr:uid="{00000000-0005-0000-0000-00005F000000}"/>
    <cellStyle name="MILE DE MILLONES 2" xfId="196" xr:uid="{00000000-0005-0000-0000-000060000000}"/>
    <cellStyle name="MILE DE MILLONES_PRESUPUESTO FASE III ABR-2015 Rev3" xfId="197" xr:uid="{00000000-0005-0000-0000-000061000000}"/>
    <cellStyle name="MILES" xfId="198" xr:uid="{00000000-0005-0000-0000-000062000000}"/>
    <cellStyle name="MILES 2" xfId="199" xr:uid="{00000000-0005-0000-0000-000063000000}"/>
    <cellStyle name="Millares [2]" xfId="35" xr:uid="{00000000-0005-0000-0000-000065000000}"/>
    <cellStyle name="Millares [2] 2" xfId="200"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1"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2" xr:uid="{00000000-0005-0000-0000-000070000000}"/>
    <cellStyle name="Millares 2 5" xfId="42" xr:uid="{00000000-0005-0000-0000-000071000000}"/>
    <cellStyle name="Millares 2_APU´S_NO_PREVISTOS (1)" xfId="203"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4" xr:uid="{00000000-0005-0000-0000-00007A000000}"/>
    <cellStyle name="Millares 4_APU´S_NO_PREVISTOS (1)" xfId="205" xr:uid="{00000000-0005-0000-0000-00007B000000}"/>
    <cellStyle name="Millares 5" xfId="50" xr:uid="{00000000-0005-0000-0000-00007C000000}"/>
    <cellStyle name="Millares 5 2" xfId="206"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7" xr:uid="{00000000-0005-0000-0000-000088000000}"/>
    <cellStyle name="MILLONES 2" xfId="208" xr:uid="{00000000-0005-0000-0000-000089000000}"/>
    <cellStyle name="MILLONES_PRESUPUESTO FASE III ABR-2015 Rev3" xfId="209" xr:uid="{00000000-0005-0000-0000-00008A000000}"/>
    <cellStyle name="Moneda 10 2" xfId="61" xr:uid="{00000000-0005-0000-0000-00008C000000}"/>
    <cellStyle name="Moneda 2" xfId="62" xr:uid="{00000000-0005-0000-0000-00008D000000}"/>
    <cellStyle name="Moneda 2 10" xfId="210" xr:uid="{00000000-0005-0000-0000-00008E000000}"/>
    <cellStyle name="Moneda 2 11" xfId="211" xr:uid="{00000000-0005-0000-0000-00008F000000}"/>
    <cellStyle name="Moneda 2 12" xfId="212"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3" xr:uid="{00000000-0005-0000-0000-000098000000}"/>
    <cellStyle name="Moneda 2 3" xfId="69" xr:uid="{00000000-0005-0000-0000-000099000000}"/>
    <cellStyle name="Moneda 2 4" xfId="214" xr:uid="{00000000-0005-0000-0000-00009A000000}"/>
    <cellStyle name="Moneda 2 5" xfId="215" xr:uid="{00000000-0005-0000-0000-00009B000000}"/>
    <cellStyle name="Moneda 2 6" xfId="216" xr:uid="{00000000-0005-0000-0000-00009C000000}"/>
    <cellStyle name="Moneda 2 7" xfId="217" xr:uid="{00000000-0005-0000-0000-00009D000000}"/>
    <cellStyle name="Moneda 2 8" xfId="218" xr:uid="{00000000-0005-0000-0000-00009E000000}"/>
    <cellStyle name="Moneda 2 9" xfId="219" xr:uid="{00000000-0005-0000-0000-00009F000000}"/>
    <cellStyle name="Moneda 2_APU´S_NO_PREVISTOS (1)" xfId="220" xr:uid="{00000000-0005-0000-0000-0000A0000000}"/>
    <cellStyle name="Moneda 3" xfId="70" xr:uid="{00000000-0005-0000-0000-0000A1000000}"/>
    <cellStyle name="Moneda 4" xfId="221" xr:uid="{00000000-0005-0000-0000-0000A2000000}"/>
    <cellStyle name="Monetario0" xfId="222" xr:uid="{00000000-0005-0000-0000-0000A3000000}"/>
    <cellStyle name="Neutral" xfId="71" builtinId="28" customBuiltin="1"/>
    <cellStyle name="Neutral 2" xfId="72" xr:uid="{00000000-0005-0000-0000-0000A5000000}"/>
    <cellStyle name="Neutral 3" xfId="223" xr:uid="{00000000-0005-0000-0000-0000A6000000}"/>
    <cellStyle name="No. punto" xfId="224" xr:uid="{00000000-0005-0000-0000-0000A7000000}"/>
    <cellStyle name="No. punto 2" xfId="225" xr:uid="{00000000-0005-0000-0000-0000A8000000}"/>
    <cellStyle name="Normal" xfId="0" builtinId="0"/>
    <cellStyle name="Normal 2" xfId="73" xr:uid="{00000000-0005-0000-0000-0000AA000000}"/>
    <cellStyle name="Normal 2 10" xfId="74" xr:uid="{00000000-0005-0000-0000-0000AB000000}"/>
    <cellStyle name="Normal 2 10 2" xfId="75" xr:uid="{00000000-0005-0000-0000-0000AC000000}"/>
    <cellStyle name="Normal 2 10 2 2" xfId="135" xr:uid="{00000000-0005-0000-0000-0000AD000000}"/>
    <cellStyle name="Normal 2 10 3" xfId="126" xr:uid="{00000000-0005-0000-0000-0000AE000000}"/>
    <cellStyle name="Normal 2 11" xfId="76" xr:uid="{00000000-0005-0000-0000-0000AF000000}"/>
    <cellStyle name="Normal 2 12" xfId="77" xr:uid="{00000000-0005-0000-0000-0000B0000000}"/>
    <cellStyle name="Normal 2 13" xfId="78" xr:uid="{00000000-0005-0000-0000-0000B1000000}"/>
    <cellStyle name="Normal 2 2" xfId="79" xr:uid="{00000000-0005-0000-0000-0000B2000000}"/>
    <cellStyle name="Normal 2 2 2" xfId="226" xr:uid="{00000000-0005-0000-0000-0000B3000000}"/>
    <cellStyle name="Normal 2 2 3" xfId="227" xr:uid="{00000000-0005-0000-0000-0000B4000000}"/>
    <cellStyle name="Normal 2 3" xfId="80" xr:uid="{00000000-0005-0000-0000-0000B5000000}"/>
    <cellStyle name="Normal 2 3 2" xfId="228" xr:uid="{00000000-0005-0000-0000-0000B6000000}"/>
    <cellStyle name="Normal 2 4" xfId="81" xr:uid="{00000000-0005-0000-0000-0000B7000000}"/>
    <cellStyle name="Normal 2 5" xfId="82" xr:uid="{00000000-0005-0000-0000-0000B8000000}"/>
    <cellStyle name="Normal 2 6" xfId="83" xr:uid="{00000000-0005-0000-0000-0000B9000000}"/>
    <cellStyle name="Normal 2 7" xfId="84" xr:uid="{00000000-0005-0000-0000-0000BA000000}"/>
    <cellStyle name="Normal 2 8" xfId="85" xr:uid="{00000000-0005-0000-0000-0000BB000000}"/>
    <cellStyle name="Normal 2 9" xfId="86" xr:uid="{00000000-0005-0000-0000-0000BC000000}"/>
    <cellStyle name="Normal 2_APU NO PREVISTOS MTTO" xfId="87" xr:uid="{00000000-0005-0000-0000-0000BD000000}"/>
    <cellStyle name="Normal 29" xfId="88" xr:uid="{00000000-0005-0000-0000-0000BE000000}"/>
    <cellStyle name="Normal 3" xfId="89" xr:uid="{00000000-0005-0000-0000-0000BF000000}"/>
    <cellStyle name="Normal 3 11" xfId="130" xr:uid="{00000000-0005-0000-0000-0000C0000000}"/>
    <cellStyle name="Normal 3 11 2" xfId="255" xr:uid="{00000000-0005-0000-0000-0000C1000000}"/>
    <cellStyle name="Normal 3 2" xfId="90" xr:uid="{00000000-0005-0000-0000-0000C2000000}"/>
    <cellStyle name="Normal 3 2 2" xfId="128" xr:uid="{00000000-0005-0000-0000-0000C3000000}"/>
    <cellStyle name="Normal 3 3" xfId="229" xr:uid="{00000000-0005-0000-0000-0000C4000000}"/>
    <cellStyle name="Normal 3_APU´S_NO_PREVISTOS (1)" xfId="230" xr:uid="{00000000-0005-0000-0000-0000C5000000}"/>
    <cellStyle name="Normal 4" xfId="91" xr:uid="{00000000-0005-0000-0000-0000C6000000}"/>
    <cellStyle name="Normal 4 2" xfId="92" xr:uid="{00000000-0005-0000-0000-0000C7000000}"/>
    <cellStyle name="Normal 4 2 2" xfId="231" xr:uid="{00000000-0005-0000-0000-0000C8000000}"/>
    <cellStyle name="Normal 5" xfId="133" xr:uid="{00000000-0005-0000-0000-0000C9000000}"/>
    <cellStyle name="Normal 6" xfId="232" xr:uid="{00000000-0005-0000-0000-0000CA000000}"/>
    <cellStyle name="Normal 6 2" xfId="233" xr:uid="{00000000-0005-0000-0000-0000CB000000}"/>
    <cellStyle name="Normal 7" xfId="234" xr:uid="{00000000-0005-0000-0000-0000CC000000}"/>
    <cellStyle name="Normal 8" xfId="235" xr:uid="{00000000-0005-0000-0000-0000CD000000}"/>
    <cellStyle name="Normal 9" xfId="236" xr:uid="{00000000-0005-0000-0000-0000CE000000}"/>
    <cellStyle name="Normal 9 2" xfId="132" xr:uid="{00000000-0005-0000-0000-0000CF000000}"/>
    <cellStyle name="Normal_modelo ACTA OBRA y MODIFICACION" xfId="252" xr:uid="{00000000-0005-0000-0000-0000D0000000}"/>
    <cellStyle name="Normal_PTO OFICIAL PREPLIEGO (CORREGIDO) 2" xfId="131" xr:uid="{00000000-0005-0000-0000-0000D1000000}"/>
    <cellStyle name="Notas 2" xfId="93" xr:uid="{00000000-0005-0000-0000-0000D2000000}"/>
    <cellStyle name="Notas 3" xfId="237" xr:uid="{00000000-0005-0000-0000-0000D3000000}"/>
    <cellStyle name="Percent" xfId="95" xr:uid="{00000000-0005-0000-0000-0000D4000000}"/>
    <cellStyle name="Porcentaje" xfId="256" builtinId="5"/>
    <cellStyle name="Porcentaje 2" xfId="238" xr:uid="{00000000-0005-0000-0000-0000D6000000}"/>
    <cellStyle name="Porcentaje 3" xfId="94" xr:uid="{00000000-0005-0000-0000-0000D7000000}"/>
    <cellStyle name="Porcentaje 4" xfId="239" xr:uid="{00000000-0005-0000-0000-0000D8000000}"/>
    <cellStyle name="Porcentaje 5" xfId="240" xr:uid="{00000000-0005-0000-0000-0000D9000000}"/>
    <cellStyle name="Porcentaje 5 2" xfId="241" xr:uid="{00000000-0005-0000-0000-0000DA000000}"/>
    <cellStyle name="Porcentual 2" xfId="96" xr:uid="{00000000-0005-0000-0000-0000DB000000}"/>
    <cellStyle name="Porcentual 2 10" xfId="97" xr:uid="{00000000-0005-0000-0000-0000DC000000}"/>
    <cellStyle name="Porcentual 2 10 2" xfId="98" xr:uid="{00000000-0005-0000-0000-0000DD000000}"/>
    <cellStyle name="Porcentual 2 11" xfId="99" xr:uid="{00000000-0005-0000-0000-0000DE000000}"/>
    <cellStyle name="Porcentual 2 12" xfId="100" xr:uid="{00000000-0005-0000-0000-0000DF000000}"/>
    <cellStyle name="Porcentual 2 2" xfId="101" xr:uid="{00000000-0005-0000-0000-0000E0000000}"/>
    <cellStyle name="Porcentual 2 3" xfId="102" xr:uid="{00000000-0005-0000-0000-0000E1000000}"/>
    <cellStyle name="Porcentual 2 4" xfId="103" xr:uid="{00000000-0005-0000-0000-0000E2000000}"/>
    <cellStyle name="Porcentual 2 5" xfId="104" xr:uid="{00000000-0005-0000-0000-0000E3000000}"/>
    <cellStyle name="Porcentual 2 6" xfId="105" xr:uid="{00000000-0005-0000-0000-0000E4000000}"/>
    <cellStyle name="Porcentual 2 7" xfId="106" xr:uid="{00000000-0005-0000-0000-0000E5000000}"/>
    <cellStyle name="Porcentual 2 8" xfId="107" xr:uid="{00000000-0005-0000-0000-0000E6000000}"/>
    <cellStyle name="Porcentual 2 9" xfId="108" xr:uid="{00000000-0005-0000-0000-0000E7000000}"/>
    <cellStyle name="Porcentual 3" xfId="109" xr:uid="{00000000-0005-0000-0000-0000E8000000}"/>
    <cellStyle name="Porcentual 4" xfId="110" xr:uid="{00000000-0005-0000-0000-0000E9000000}"/>
    <cellStyle name="Porcentual 4 2" xfId="111" xr:uid="{00000000-0005-0000-0000-0000EA000000}"/>
    <cellStyle name="Porcentual 5" xfId="112" xr:uid="{00000000-0005-0000-0000-0000EB000000}"/>
    <cellStyle name="Porcentual 5 2" xfId="242" xr:uid="{00000000-0005-0000-0000-0000EC000000}"/>
    <cellStyle name="Porcentual 6" xfId="113" xr:uid="{00000000-0005-0000-0000-0000ED000000}"/>
    <cellStyle name="Porcentual 6 2" xfId="114" xr:uid="{00000000-0005-0000-0000-0000EE000000}"/>
    <cellStyle name="Porcentual 7" xfId="115" xr:uid="{00000000-0005-0000-0000-0000EF000000}"/>
    <cellStyle name="Porcentual 8" xfId="127" xr:uid="{00000000-0005-0000-0000-0000F0000000}"/>
    <cellStyle name="resaltado" xfId="243" xr:uid="{00000000-0005-0000-0000-0000F1000000}"/>
    <cellStyle name="Salida 2" xfId="116" xr:uid="{00000000-0005-0000-0000-0000F2000000}"/>
    <cellStyle name="Salida 3" xfId="244" xr:uid="{00000000-0005-0000-0000-0000F3000000}"/>
    <cellStyle name="Texto de advertencia 2" xfId="117" xr:uid="{00000000-0005-0000-0000-0000F4000000}"/>
    <cellStyle name="Texto de advertencia 3" xfId="245" xr:uid="{00000000-0005-0000-0000-0000F5000000}"/>
    <cellStyle name="Texto explicativo 2" xfId="118" xr:uid="{00000000-0005-0000-0000-0000F6000000}"/>
    <cellStyle name="Texto explicativo 3" xfId="246" xr:uid="{00000000-0005-0000-0000-0000F7000000}"/>
    <cellStyle name="Título 1 2" xfId="119" xr:uid="{00000000-0005-0000-0000-0000F8000000}"/>
    <cellStyle name="Título 1 3" xfId="247" xr:uid="{00000000-0005-0000-0000-0000F9000000}"/>
    <cellStyle name="Título 2 2" xfId="120" xr:uid="{00000000-0005-0000-0000-0000FA000000}"/>
    <cellStyle name="Título 2 3" xfId="248" xr:uid="{00000000-0005-0000-0000-0000FB000000}"/>
    <cellStyle name="Título 3 2" xfId="121" xr:uid="{00000000-0005-0000-0000-0000FC000000}"/>
    <cellStyle name="Título 3 3" xfId="249" xr:uid="{00000000-0005-0000-0000-0000FD000000}"/>
    <cellStyle name="Título 4" xfId="122" xr:uid="{00000000-0005-0000-0000-0000FE000000}"/>
    <cellStyle name="Título 5" xfId="250" xr:uid="{00000000-0005-0000-0000-0000FF000000}"/>
    <cellStyle name="Total" xfId="123" builtinId="25" customBuiltin="1"/>
    <cellStyle name="Total 2" xfId="124" xr:uid="{00000000-0005-0000-0000-000001010000}"/>
    <cellStyle name="Total 3" xfId="251" xr:uid="{00000000-0005-0000-0000-000002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3</xdr:col>
      <xdr:colOff>789215</xdr:colOff>
      <xdr:row>15</xdr:row>
      <xdr:rowOff>122464</xdr:rowOff>
    </xdr:from>
    <xdr:to>
      <xdr:col>9</xdr:col>
      <xdr:colOff>1221953</xdr:colOff>
      <xdr:row>27</xdr:row>
      <xdr:rowOff>172388</xdr:rowOff>
    </xdr:to>
    <xdr:sp macro="" textlink="">
      <xdr:nvSpPr>
        <xdr:cNvPr id="2" name="CuadroTexto 1">
          <a:extLst>
            <a:ext uri="{FF2B5EF4-FFF2-40B4-BE49-F238E27FC236}">
              <a16:creationId xmlns:a16="http://schemas.microsoft.com/office/drawing/2014/main" id="{6C2143FC-1746-4A66-8688-8A0C2C3B536C}"/>
            </a:ext>
          </a:extLst>
        </xdr:cNvPr>
        <xdr:cNvSpPr txBox="1"/>
      </xdr:nvSpPr>
      <xdr:spPr>
        <a:xfrm>
          <a:off x="1782536" y="4884964"/>
          <a:ext cx="10433988" cy="4621924"/>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4000" b="1"/>
            <a:t>NO</a:t>
          </a:r>
          <a:r>
            <a:rPr lang="es-CO" sz="4000" b="1" baseline="0"/>
            <a:t> </a:t>
          </a:r>
          <a:r>
            <a:rPr lang="es-CO" sz="4000" baseline="0"/>
            <a:t>DILIGENCIAR, LA OFERTA ECONÓMICA SE PRESENTA </a:t>
          </a:r>
          <a:r>
            <a:rPr lang="es-CO" sz="4000" b="1" baseline="0"/>
            <a:t>ÚNICAMENTE </a:t>
          </a:r>
          <a:r>
            <a:rPr lang="es-CO" sz="4000" baseline="0"/>
            <a:t>EN EL FORMULARIO DE SECOP II</a:t>
          </a:r>
          <a:endParaRPr lang="es-CO" sz="40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Documents%20and%20Settings/E01PGAS1/Escritorio/REPORTE%20DE%20PRODUCCION.lnk.xls" TargetMode="External"/><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Users/Laura/AppData/Local/Temp/SHARE/ESTIMA/P7020/PROYECTO/730/CAMBIOS/Z209.XLS" TargetMode="External"/><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2" Type="http://schemas.openxmlformats.org/officeDocument/2006/relationships/externalLinkPath" Target="../../../../../../William/Excel/WINDOWS/TEMP/EST0798.XLS" TargetMode="External"/><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3"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 Id="rId2" Type="http://schemas.microsoft.com/office/2019/04/relationships/externalLinkLongPath" Target="/RO%20POR%20ACTIVIDADES/ACTIVIDADES/GCOPME/COORDINACION%20MTO%20PLANTAS/Metalmec&#225;nica/Corrosi&#243;n/CORROSION/CORROSION/CONTRATA/INSPECTO/INSPECTO/2001/Pcr-108/PSI08500/LIQUIDACIONESPERSONAL.xls?D1C1B893" TargetMode="External"/><Relationship Id="rId1" Type="http://schemas.openxmlformats.org/officeDocument/2006/relationships/externalLinkPath" Target="file:///\\D1C1B893\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openxmlformats.org/officeDocument/2006/relationships/externalLinkPath" Target="../../../../../jmvanegas_caldas_gov_co/Documents/02%20Procesos%20Contrataci&#243;n/LP-SI-XXX-2025%20TRES%20PUERTAS%20-%20SANTAGUEDA/PROYECTO%20PLIEGOS/V&#237;nculoExternoRecuperado1" TargetMode="External"/><Relationship Id="rId1" Type="http://schemas.openxmlformats.org/officeDocument/2006/relationships/externalLinkPath" Target="/personal/jmvanegas_caldas_gov_co/Documents/02%20Procesos%20Contrataci&#243;n/LP-SI-XXX-2025%20TRES%20PUERTAS%20-%20SANTAGUEDA/PROYECTO%20PLIEGOS/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Planta%20Soda/Programa%20B&#225;sico/CUADROS%20%20CONTROL.xls" TargetMode="External"/><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Users/dchaves/Desktop/NARI&#209;O/CONECTIVIDAD/EL%20EMPATE%20-%20LA%20UNION%20PR%2060+240%20al%20PR%2066+090/OBRA/BASE/PRESUPUESTO%20P.xls" TargetMode="External"/><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2" Type="http://schemas.openxmlformats.org/officeDocument/2006/relationships/externalLinkPath" Target="../../../../../../a%20%20aaInformaci&#243;n%20GRUPO%204/A%20MInformes%20Mensuales/Informe%20de%20estado%20vial%20ene/aCCIDENTES%20DE%201995%20-%201996.xls" TargetMode="External"/><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2" Type="http://schemas.openxmlformats.org/officeDocument/2006/relationships/externalLinkPath" Target="../../../../../../ZXPREPLIEGOS%20PUENTE%20ARMADA/PRESUP/ZPREPLIEGOS%20PUENTE%20ARMADA/OBRAS%20PUENTE%20ARMADA2.xls" TargetMode="External"/><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3"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0E4D2C94" TargetMode="External"/><Relationship Id="rId1" Type="http://schemas.openxmlformats.org/officeDocument/2006/relationships/externalLinkPath" Target="file:///\\0E4D2C94\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2" Type="http://schemas.openxmlformats.org/officeDocument/2006/relationships/externalLinkPath" Target="../../../../../../Walter/PRAGO%20MR%20-%20copia/COPCO/Pozo%20Arrayan%204013675/Informes%20Diario%20Arrayan.xls" TargetMode="External"/><Relationship Id="rId1" Type="http://schemas.openxmlformats.org/officeDocument/2006/relationships/externalLinkPath" Targ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openxmlformats.org/officeDocument/2006/relationships/externalLinkPath" Target="../../../../../jmvanegas_caldas_gov_co/Documents/02%20Procesos%20Contrataci&#243;n/LP-SI-XXX-2025%20TRES%20PUERTAS%20-%20SANTAGUEDA/PROYECTO%20PLIEGOS/Factura13" TargetMode="External"/><Relationship Id="rId1" Type="http://schemas.openxmlformats.org/officeDocument/2006/relationships/externalLinkPath" Target="/personal/jmvanegas_caldas_gov_co/Documents/02%20Procesos%20Contrataci&#243;n/LP-SI-XXX-2025%20TRES%20PUERTAS%20-%20SANTAGUEDA/PROYECTO%20PLIEGOS/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2" Type="http://schemas.openxmlformats.org/officeDocument/2006/relationships/externalLinkPath" Target="../../../../../../PAVICOL/MSOFFICE/LICITAR/analisis%20del%20AIU/AIU.xls" TargetMode="External"/><Relationship Id="rId1" Type="http://schemas.openxmlformats.org/officeDocument/2006/relationships/externalLinkPath" Target="/PAVICOL/MSOFFICE/LICITAR/analisis%20del%20AIU/AIU.xls" TargetMode="External"/></Relationships>
</file>

<file path=xl/externalLinks/_rels/externalLink53.xml.rels><?xml version="1.0" encoding="UTF-8" standalone="yes"?>
<Relationships xmlns="http://schemas.openxmlformats.org/package/2006/relationships"><Relationship Id="rId3" Type="http://schemas.openxmlformats.org/officeDocument/2006/relationships/externalLinkPath" Target="../../../../../../Volumes/TOSHIBA%20EXT/Presupuestos%20Variante%20San%20Gil/marino/C/Documents%20and%20Settings/Hector%20Guerrero/Mis%20documentos/Licitaciones%20realizadas/Invias/INTER-Taraza-caucasia/DIFERGO/WINDOWS/TEMP/UNITARIOS.xls" TargetMode="External"/><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5E338AF5" TargetMode="External"/><Relationship Id="rId1" Type="http://schemas.openxmlformats.org/officeDocument/2006/relationships/externalLinkPath" Target="file:///\\5E338AF5\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3"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6B376AD5" TargetMode="External"/><Relationship Id="rId1" Type="http://schemas.openxmlformats.org/officeDocument/2006/relationships/externalLinkPath" Target="file:///\\6B376AD5\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2" Type="http://schemas.openxmlformats.org/officeDocument/2006/relationships/externalLinkPath" Target="../../../../../../40318_ECP-GEA-F-23_Solicitud_de_Contratacion_o_Compras.xls" TargetMode="External"/><Relationship Id="rId1" Type="http://schemas.openxmlformats.org/officeDocument/2006/relationships/externalLinkPath" Target="/40318_ECP-GEA-F-23_Solicitud_de_Contratacion_o_Compras.xls" TargetMode="External"/></Relationships>
</file>

<file path=xl/externalLinks/_rels/externalLink61.xml.rels><?xml version="1.0" encoding="UTF-8" standalone="yes"?>
<Relationships xmlns="http://schemas.openxmlformats.org/package/2006/relationships"><Relationship Id="rId2" Type="http://schemas.openxmlformats.org/officeDocument/2006/relationships/externalLinkPath" Target="../../../../../../Users/DoMendez/Escritorio/Avance%20HDT/1%20Avances/Soporte%20Douglas.xls" TargetMode="External"/><Relationship Id="rId1" Type="http://schemas.openxmlformats.org/officeDocument/2006/relationships/externalLinkPath" Targ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2" Type="http://schemas.openxmlformats.org/officeDocument/2006/relationships/externalLinkPath" Target="../../../../../../Documents%20and%20Settings/ISP/Mis%20documentos/Dise&#241;o/Dise&#241;o%20Basico/Memorias/Dise&#241;o%20pueta%20a%20tierra.xls" TargetMode="External"/><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2" Type="http://schemas.openxmlformats.org/officeDocument/2006/relationships/externalLinkPath" Target="../../../../../../DISTRITO/Publico/Comite%20Abr-25-08/GRM-SOL-RO-F3-XXX-08%20Mejoramiento%20Confiabilidad%20Unidades%20Bombeo/DSD%20Mejoramiento%20Confiabilidad%20Unidades%20de%20Bombeo%20SOL.xls" TargetMode="External"/><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2" Type="http://schemas.openxmlformats.org/officeDocument/2006/relationships/externalLinkPath" Target="../../../../../../Users/GLENN%20ESCORCIA/AppData/Local/Microsoft/Windows/Temporary%20Internet%20Files/Content.Outlook/IJGC4PT9/ANALISIS%20CAPACIDAD%20FINANCIERA.xls" TargetMode="External"/><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2" Type="http://schemas.openxmlformats.org/officeDocument/2006/relationships/externalLinkPath" Target="../../../../../../ingeneria%20tello/853%20BACKUP%20ING.%20DE%20DETALLE/11.%20Presupuesto%20Total/Documentos/11%20Detalle/PRESUPUESTO%20TELLO%20CON%20AJUSTES.xls" TargetMode="External"/><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3"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 Id="rId2" Type="http://schemas.microsoft.com/office/2019/04/relationships/externalLinkLongPath" Target="/Inf.%2009-ene-09/Users/user5/AppData/Local/Temp/Temp1_2282%20OSBL%20RR%20114%20S3%20Rev%20%200%20(24-abr)%20(2).zip/VICTOR/VICTOR%20M.%20DURAN%20S/ARHIVOS%20IEB%20S.A/PERSONAL/NOMINAS/CONTRUIR%20S.A/NOMINA%20CONVENCIONAL.xls?6C6276D0" TargetMode="External"/><Relationship Id="rId1" Type="http://schemas.openxmlformats.org/officeDocument/2006/relationships/externalLinkPath" Target="file:///\\6C6276D0\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2" Type="http://schemas.openxmlformats.org/officeDocument/2006/relationships/externalLinkPath" Target="../../../../../../Users/JorgeF/Documents/amv%20grupo%203%20boyaca%202009/PRECIOS%20UNITARIOS/corregidos/2011/LICITACIONES%20AGOSTO%202011/apus%20boyaca%20VIA%20chiquinquira%20-%20TUNJA.xlsx" TargetMode="External"/><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2" Type="http://schemas.openxmlformats.org/officeDocument/2006/relationships/externalLinkPath" Target="../../../../../../OFERTAS/7422/DPTO/CIVIL/7422CWXL.XLS" TargetMode="External"/><Relationship Id="rId1" Type="http://schemas.openxmlformats.org/officeDocument/2006/relationships/externalLinkPath" Target="/OFERTAS/7422/DPTO/CIVIL/7422CWXL.XLS" TargetMode="External"/></Relationships>
</file>

<file path=xl/externalLinks/_rels/externalLink77.xml.rels><?xml version="1.0" encoding="UTF-8" standalone="yes"?>
<Relationships xmlns="http://schemas.openxmlformats.org/package/2006/relationships"><Relationship Id="rId2" Type="http://schemas.openxmlformats.org/officeDocument/2006/relationships/externalLinkPath" Target="../../../../../jmvanegas_caldas_gov_co/Documents/02%20Procesos%20Contrataci&#243;n/LP-SI-XXX-2025%20TRES%20PUERTAS%20-%20SANTAGUEDA/PROYECTO%20PLIEGOS/REPROJMA.xls" TargetMode="External"/><Relationship Id="rId1" Type="http://schemas.openxmlformats.org/officeDocument/2006/relationships/externalLinkPath" Target="/personal/jmvanegas_caldas_gov_co/Documents/02%20Procesos%20Contrataci&#243;n/LP-SI-XXX-2025%20TRES%20PUERTAS%20-%20SANTAGUEDA/PROYECTO%20PLIEGO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2" Type="http://schemas.openxmlformats.org/officeDocument/2006/relationships/externalLinkPath" Target="../../../../../../INDICOL/CER/Presupuesto%20petrominerales%202.xls" TargetMode="External"/><Relationship Id="rId1" Type="http://schemas.openxmlformats.org/officeDocument/2006/relationships/externalLinkPath" Targ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2"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2" Type="http://schemas.openxmlformats.org/officeDocument/2006/relationships/externalLinkPath" Target="../../../../../../1.%20COORDINACION%20Y%20CONTROL%20DE%20PROYECTOS/1.4%20CONTROL%20DOC-PLANOS-ISOS/CONTROL%20DOC%20&amp;%20PLANOS/sru/1800-8230-52-R310-0001%20COMENTADA.xls" TargetMode="External"/><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2" Type="http://schemas.openxmlformats.org/officeDocument/2006/relationships/externalLinkPath" Target="../../../../../../RPLC/escalatoria/fps.xls" TargetMode="External"/><Relationship Id="rId1" Type="http://schemas.openxmlformats.org/officeDocument/2006/relationships/externalLinkPath" Target="/RPLC/escalatoria/fps.xls" TargetMode="External"/></Relationships>
</file>

<file path=xl/externalLinks/_rels/externalLink90.xml.rels><?xml version="1.0" encoding="UTF-8" standalone="yes"?>
<Relationships xmlns="http://schemas.openxmlformats.org/package/2006/relationships"><Relationship Id="rId2" Type="http://schemas.openxmlformats.org/officeDocument/2006/relationships/externalLinkPath" Target="../../../../../jmvanegas_caldas_gov_co/Documents/02%20Procesos%20Contrataci&#243;n/LP-SI-XXX-2025%20TRES%20PUERTAS%20-%20SANTAGUEDA/PROYECTO%20PLIEGOS/Contratacion%20PME%20v021" TargetMode="External"/><Relationship Id="rId1" Type="http://schemas.openxmlformats.org/officeDocument/2006/relationships/externalLinkPath" Target="/personal/jmvanegas_caldas_gov_co/Documents/02%20Procesos%20Contrataci&#243;n/LP-SI-XXX-2025%20TRES%20PUERTAS%20-%20SANTAGUEDA/PROYECTO%20PLIEGOS/Contratacion%20PME%20v021" TargetMode="External"/></Relationships>
</file>

<file path=xl/externalLinks/_rels/externalLink91.xml.rels><?xml version="1.0" encoding="UTF-8" standalone="yes"?>
<Relationships xmlns="http://schemas.openxmlformats.org/package/2006/relationships"><Relationship Id="rId3"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EA3FDC9F" TargetMode="External"/><Relationship Id="rId1" Type="http://schemas.openxmlformats.org/officeDocument/2006/relationships/externalLinkPath" Target="file:///\\EA3FDC9F\CONSOLIDADO%20SOA_REQUERIMIENTOS%20NAFTA_100_2014.xls" TargetMode="External"/></Relationships>
</file>

<file path=xl/externalLinks/_rels/externalLink92.xml.rels><?xml version="1.0" encoding="UTF-8" standalone="yes"?>
<Relationships xmlns="http://schemas.openxmlformats.org/package/2006/relationships"><Relationship Id="rId2" Type="http://schemas.openxmlformats.org/officeDocument/2006/relationships/externalLinkPath" Target="../../../../../../Users/Ing.%20Edwin%20Gomez/Desktop/Acta%20No%204.xlsx" TargetMode="External"/><Relationship Id="rId1" Type="http://schemas.openxmlformats.org/officeDocument/2006/relationships/externalLinkPath" Target="/Users/Ing.%20Edwin%20Gomez/Desktop/Acta%20No%204.xlsx" TargetMode="External"/></Relationships>
</file>

<file path=xl/externalLinks/_rels/externalLink93.xml.rels><?xml version="1.0" encoding="UTF-8" standalone="yes"?>
<Relationships xmlns="http://schemas.openxmlformats.org/package/2006/relationships"><Relationship Id="rId2" Type="http://schemas.openxmlformats.org/officeDocument/2006/relationships/externalLinkPath" Target="../../../../../../1.%20PRAGO%20ING/8.%20Varios%20Proyecto/Cronograma%20descansos%20%20-%20Trafos%20libres%20PCB%20-%20Prago%20Ing..xlsx" TargetMode="External"/><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2" Type="http://schemas.openxmlformats.org/officeDocument/2006/relationships/externalLinkPath" Target="../../../../../../OFERTAS/7417/STIMA/7417stiA.xls" TargetMode="External"/><Relationship Id="rId1" Type="http://schemas.openxmlformats.org/officeDocument/2006/relationships/externalLinkPath" Target="/OFERTAS/7417/STIMA/7417stiA.xls" TargetMode="External"/></Relationships>
</file>

<file path=xl/externalLinks/_rels/externalLink95.xml.rels><?xml version="1.0" encoding="UTF-8" standalone="yes"?>
<Relationships xmlns="http://schemas.openxmlformats.org/package/2006/relationships"><Relationship Id="rId2" Type="http://schemas.openxmlformats.org/officeDocument/2006/relationships/externalLinkPath" Target="../../../../../../Users/Javieru/Documents/ECP/Cartago%20VIT/Documents%20and%20Settings/dgarcia/Local%20Settings/Temporary%20Internet%20Files/Content.IE5/KJ9Z6MJD/Plantilla%20Documento%20excel.xls" TargetMode="External"/><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2" Type="http://schemas.openxmlformats.org/officeDocument/2006/relationships/externalLinkPath" Target="../../../../../../MANTENIMIENTO%20RUTA%201001_MARZO%20DE%202008/Documents%20and%20Settings/PEDRO%20GARCIA%20REALPE/Mis%20documentos/AMV_G1_2006_TUMACO/Actas%20AMV_G1_Tumaco/a%20%20aaInformaci&#243;n" TargetMode="External"/><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2" Type="http://schemas.openxmlformats.org/officeDocument/2006/relationships/externalLinkPath" Target="../../../../../../edwin/Repro/Avance%20Proyecto-Reprog1..xls" TargetMode="External"/><Relationship Id="rId1" Type="http://schemas.openxmlformats.org/officeDocument/2006/relationships/externalLinkPath" Target="/edwin/Repro/Avance%20Proyecto-Reprog1..xls" TargetMode="External"/></Relationships>
</file>

<file path=xl/externalLinks/_rels/externalLink101.xml.rels><?xml version="1.0" encoding="UTF-8" standalone="yes"?>
<Relationships xmlns="http://schemas.openxmlformats.org/package/2006/relationships"><Relationship Id="rId2" Type="http://schemas.openxmlformats.org/officeDocument/2006/relationships/externalLinkPath" Target="../../../../../jmvanegas_caldas_gov_co/Documents/02%20Procesos%20Contrataci&#243;n/LP-SI-XXX-2025%20TRES%20PUERTAS%20-%20SANTAGUEDA/PROYECTO%20PLIEGOS/Formatos.xls" TargetMode="External"/><Relationship Id="rId1" Type="http://schemas.openxmlformats.org/officeDocument/2006/relationships/externalLinkPath" Target="/personal/jmvanegas_caldas_gov_co/Documents/02%20Procesos%20Contrataci&#243;n/LP-SI-XXX-2025%20TRES%20PUERTAS%20-%20SANTAGUEDA/PROYECTO%20PLIEGO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2" Type="http://schemas.openxmlformats.org/officeDocument/2006/relationships/externalLinkPath" Target="../../../../../../A/PUNITARIOS%20PARA%20241201%202S.xls" TargetMode="External"/><Relationship Id="rId1" Type="http://schemas.openxmlformats.org/officeDocument/2006/relationships/externalLinkPath" Target="/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microsoft.com/office/2006/relationships/xlExternalLinkPath/xlPathMissing" Target="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2" Type="http://schemas.openxmlformats.org/officeDocument/2006/relationships/externalLinkPath" Target="../../../../../../MANTENIMIENTO%20RUTA%201001_MARZO%20DE%202008/Documents%20and%20Settings/Jaime%20Rojas/Mis%20documentos/Contrato/Interv/JunBarba/a%20%20aaInformaci&#243;n%20GRUPO%204/A%20MInformes%20M" TargetMode="External"/><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2" Type="http://schemas.openxmlformats.org/officeDocument/2006/relationships/externalLinkPath" Target="../../../../../../GROUPS/DOCUME~1/e0227748/CONFIG~1/Temp/Instrucciones%20de%20trabajo%20SAS3.xls" TargetMode="External"/><Relationship Id="rId1" Type="http://schemas.openxmlformats.org/officeDocument/2006/relationships/externalLinkPath" Targ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COSTOS OFICINA"/>
      <sheetName val="Formatos"/>
      <sheetName val="ESTADO RED"/>
      <sheetName val="CARRETERAS"/>
      <sheetName val="GENERALIDADES "/>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70"/>
  <sheetViews>
    <sheetView showGridLines="0" tabSelected="1" topLeftCell="A45" zoomScale="55" zoomScaleNormal="55" zoomScaleSheetLayoutView="70" zoomScalePageLayoutView="55" workbookViewId="0">
      <selection activeCell="K58" sqref="K58"/>
    </sheetView>
  </sheetViews>
  <sheetFormatPr baseColWidth="10" defaultColWidth="11.42578125" defaultRowHeight="16.5"/>
  <cols>
    <col min="1" max="2" width="3.42578125" style="1" customWidth="1"/>
    <col min="3" max="3" width="7.5703125" style="1" customWidth="1"/>
    <col min="4" max="4" width="15.28515625" style="1" customWidth="1"/>
    <col min="5" max="5" width="16.140625" style="2" customWidth="1"/>
    <col min="6" max="6" width="17.5703125" style="1" customWidth="1"/>
    <col min="7" max="7" width="77"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4" width="17.28515625" style="1" hidden="1" customWidth="1"/>
    <col min="15" max="15" width="0" style="1" hidden="1" customWidth="1"/>
    <col min="16" max="16384" width="11.42578125" style="1"/>
  </cols>
  <sheetData>
    <row r="1" spans="1:14" ht="17.25" thickBot="1">
      <c r="A1" s="5"/>
      <c r="B1" s="5"/>
      <c r="C1" s="5"/>
      <c r="D1" s="5"/>
      <c r="E1" s="6"/>
      <c r="F1" s="5"/>
      <c r="G1" s="5"/>
      <c r="H1" s="5"/>
      <c r="I1" s="5"/>
      <c r="J1" s="5"/>
      <c r="K1" s="5"/>
      <c r="L1" s="5"/>
      <c r="M1" s="5"/>
    </row>
    <row r="2" spans="1:14" ht="17.25" thickTop="1">
      <c r="A2" s="5"/>
      <c r="B2" s="7"/>
      <c r="C2" s="223"/>
      <c r="D2" s="223"/>
      <c r="E2" s="224"/>
      <c r="F2" s="223"/>
      <c r="G2" s="223"/>
      <c r="H2" s="223"/>
      <c r="I2" s="223"/>
      <c r="J2" s="223"/>
      <c r="K2" s="223"/>
      <c r="L2" s="8"/>
      <c r="M2" s="5"/>
    </row>
    <row r="3" spans="1:14" ht="27" customHeight="1">
      <c r="A3" s="5"/>
      <c r="B3" s="9"/>
      <c r="C3" s="294" t="s">
        <v>0</v>
      </c>
      <c r="D3" s="294"/>
      <c r="E3" s="294"/>
      <c r="F3" s="294"/>
      <c r="G3" s="5"/>
      <c r="H3" s="5"/>
      <c r="I3" s="5"/>
      <c r="J3" s="5"/>
      <c r="K3" s="5"/>
      <c r="L3" s="10"/>
      <c r="M3" s="5"/>
    </row>
    <row r="4" spans="1:14">
      <c r="A4" s="5"/>
      <c r="B4" s="9"/>
      <c r="C4" s="209" t="s">
        <v>1</v>
      </c>
      <c r="D4" s="210" t="s">
        <v>2</v>
      </c>
      <c r="E4" s="209" t="s">
        <v>3</v>
      </c>
      <c r="F4" s="210">
        <v>4</v>
      </c>
      <c r="G4" s="5"/>
      <c r="H4" s="5"/>
      <c r="I4" s="5"/>
      <c r="J4" s="5"/>
      <c r="K4" s="5"/>
      <c r="L4" s="10"/>
      <c r="M4" s="5"/>
    </row>
    <row r="5" spans="1:14">
      <c r="A5" s="5"/>
      <c r="B5" s="9"/>
      <c r="C5" s="305" t="s">
        <v>4</v>
      </c>
      <c r="D5" s="305"/>
      <c r="E5" s="305"/>
      <c r="F5" s="305"/>
      <c r="G5" s="305"/>
      <c r="H5" s="305"/>
      <c r="I5" s="305"/>
      <c r="J5" s="305"/>
      <c r="K5" s="305"/>
      <c r="L5" s="10"/>
      <c r="M5" s="5"/>
    </row>
    <row r="6" spans="1:14" ht="17.25" thickBot="1">
      <c r="A6" s="5"/>
      <c r="B6" s="9"/>
      <c r="C6" s="304" t="s">
        <v>5</v>
      </c>
      <c r="D6" s="304"/>
      <c r="E6" s="304"/>
      <c r="F6" s="304"/>
      <c r="G6" s="304"/>
      <c r="H6" s="304"/>
      <c r="I6" s="304"/>
      <c r="J6" s="304"/>
      <c r="K6" s="304"/>
      <c r="L6" s="10"/>
      <c r="M6" s="5"/>
    </row>
    <row r="7" spans="1:14" s="20" customFormat="1">
      <c r="A7" s="19"/>
      <c r="B7" s="220"/>
      <c r="C7" s="259" t="s">
        <v>6</v>
      </c>
      <c r="D7" s="260"/>
      <c r="E7" s="260"/>
      <c r="F7" s="260"/>
      <c r="G7" s="260"/>
      <c r="H7" s="260"/>
      <c r="I7" s="260"/>
      <c r="J7" s="260"/>
      <c r="K7" s="261"/>
      <c r="L7" s="21"/>
      <c r="M7" s="19"/>
    </row>
    <row r="8" spans="1:14" ht="43.5" customHeight="1">
      <c r="A8" s="5"/>
      <c r="B8" s="221"/>
      <c r="C8" s="262"/>
      <c r="D8" s="263"/>
      <c r="E8" s="263"/>
      <c r="F8" s="263"/>
      <c r="G8" s="263"/>
      <c r="H8" s="263"/>
      <c r="I8" s="263"/>
      <c r="J8" s="263"/>
      <c r="K8" s="264"/>
      <c r="L8" s="10"/>
      <c r="M8" s="5"/>
    </row>
    <row r="9" spans="1:14" ht="34.5" customHeight="1">
      <c r="A9" s="5"/>
      <c r="B9" s="221"/>
      <c r="C9" s="265" t="s">
        <v>7</v>
      </c>
      <c r="D9" s="266"/>
      <c r="E9" s="266"/>
      <c r="F9" s="266"/>
      <c r="G9" s="266"/>
      <c r="H9" s="266"/>
      <c r="I9" s="266"/>
      <c r="J9" s="266"/>
      <c r="K9" s="267"/>
      <c r="L9" s="10"/>
      <c r="M9" s="5"/>
    </row>
    <row r="10" spans="1:14" ht="30" customHeight="1" thickBot="1">
      <c r="A10" s="5"/>
      <c r="B10" s="9"/>
      <c r="C10" s="295"/>
      <c r="D10" s="296"/>
      <c r="E10" s="296"/>
      <c r="F10" s="296"/>
      <c r="G10" s="296"/>
      <c r="H10" s="296"/>
      <c r="I10" s="296"/>
      <c r="J10" s="296"/>
      <c r="K10" s="297"/>
      <c r="L10" s="10"/>
      <c r="M10" s="5"/>
    </row>
    <row r="11" spans="1:14" ht="30" customHeight="1">
      <c r="A11" s="5"/>
      <c r="B11" s="9"/>
      <c r="C11" s="273" t="s">
        <v>8</v>
      </c>
      <c r="D11" s="275" t="s">
        <v>9</v>
      </c>
      <c r="E11" s="277" t="s">
        <v>10</v>
      </c>
      <c r="F11" s="277"/>
      <c r="G11" s="273" t="s">
        <v>11</v>
      </c>
      <c r="H11" s="275" t="s">
        <v>12</v>
      </c>
      <c r="I11" s="275" t="s">
        <v>13</v>
      </c>
      <c r="J11" s="306" t="s">
        <v>14</v>
      </c>
      <c r="K11" s="271" t="s">
        <v>15</v>
      </c>
      <c r="L11" s="10"/>
      <c r="M11" s="5"/>
    </row>
    <row r="12" spans="1:14" ht="30" customHeight="1" thickBot="1">
      <c r="A12" s="5"/>
      <c r="B12" s="9"/>
      <c r="C12" s="274"/>
      <c r="D12" s="276"/>
      <c r="E12" s="135" t="s">
        <v>16</v>
      </c>
      <c r="F12" s="135" t="s">
        <v>17</v>
      </c>
      <c r="G12" s="274"/>
      <c r="H12" s="276"/>
      <c r="I12" s="276"/>
      <c r="J12" s="307"/>
      <c r="K12" s="272"/>
      <c r="L12" s="10"/>
      <c r="M12" s="5"/>
    </row>
    <row r="13" spans="1:14" ht="30" customHeight="1">
      <c r="A13" s="5"/>
      <c r="B13" s="9"/>
      <c r="C13" s="231"/>
      <c r="D13" s="232"/>
      <c r="E13" s="232"/>
      <c r="F13" s="232"/>
      <c r="G13" s="232"/>
      <c r="H13" s="232"/>
      <c r="I13" s="232"/>
      <c r="J13" s="232"/>
      <c r="K13" s="233"/>
      <c r="L13" s="10"/>
      <c r="M13" s="5"/>
    </row>
    <row r="14" spans="1:14" ht="30" customHeight="1" thickBot="1">
      <c r="A14" s="5"/>
      <c r="B14" s="9"/>
      <c r="C14" s="268" t="s">
        <v>116</v>
      </c>
      <c r="D14" s="269"/>
      <c r="E14" s="269"/>
      <c r="F14" s="269"/>
      <c r="G14" s="269"/>
      <c r="H14" s="269"/>
      <c r="I14" s="269"/>
      <c r="J14" s="269"/>
      <c r="K14" s="270"/>
      <c r="L14" s="10"/>
      <c r="M14" s="5"/>
    </row>
    <row r="15" spans="1:14" ht="30" customHeight="1">
      <c r="A15" s="5"/>
      <c r="B15" s="9"/>
      <c r="C15" s="237">
        <v>1</v>
      </c>
      <c r="D15" s="238" t="s">
        <v>20</v>
      </c>
      <c r="E15" s="238"/>
      <c r="F15" s="238"/>
      <c r="G15" s="239" t="s">
        <v>21</v>
      </c>
      <c r="H15" s="238" t="s">
        <v>18</v>
      </c>
      <c r="I15" s="240">
        <v>365</v>
      </c>
      <c r="J15" s="241">
        <v>1460790</v>
      </c>
      <c r="K15" s="222">
        <f>+ROUND(J15*I15,0)</f>
        <v>533188350</v>
      </c>
      <c r="L15" s="10"/>
      <c r="M15" s="5"/>
      <c r="N15" s="252">
        <f>+K15/$K$41</f>
        <v>0.32957400311526186</v>
      </c>
    </row>
    <row r="16" spans="1:14" s="5" customFormat="1" ht="30" customHeight="1">
      <c r="B16" s="9"/>
      <c r="C16" s="139">
        <v>2</v>
      </c>
      <c r="D16" s="152" t="s">
        <v>22</v>
      </c>
      <c r="E16" s="152"/>
      <c r="F16" s="152"/>
      <c r="G16" s="159" t="s">
        <v>23</v>
      </c>
      <c r="H16" s="152" t="s">
        <v>19</v>
      </c>
      <c r="I16" s="142">
        <v>5220</v>
      </c>
      <c r="J16" s="143">
        <v>13642</v>
      </c>
      <c r="K16" s="151">
        <f t="shared" ref="K16:K17" si="0">+ROUND(J16*I16,0)</f>
        <v>71211240</v>
      </c>
      <c r="L16" s="10"/>
      <c r="N16" s="252">
        <f t="shared" ref="N16:N38" si="1">+K16/$K$41</f>
        <v>4.4017040945477634E-2</v>
      </c>
    </row>
    <row r="17" spans="1:15">
      <c r="A17" s="5"/>
      <c r="B17" s="9"/>
      <c r="C17" s="139">
        <v>3</v>
      </c>
      <c r="D17" s="156" t="s">
        <v>24</v>
      </c>
      <c r="E17" s="156"/>
      <c r="F17" s="156"/>
      <c r="G17" s="157" t="s">
        <v>25</v>
      </c>
      <c r="H17" s="156" t="s">
        <v>18</v>
      </c>
      <c r="I17" s="142">
        <v>1114</v>
      </c>
      <c r="J17" s="160">
        <v>236210</v>
      </c>
      <c r="K17" s="151">
        <f t="shared" si="0"/>
        <v>263137940</v>
      </c>
      <c r="L17" s="10"/>
      <c r="M17" s="5"/>
      <c r="N17" s="252">
        <f t="shared" si="1"/>
        <v>0.16265063604128557</v>
      </c>
    </row>
    <row r="18" spans="1:15" ht="30" customHeight="1" thickBot="1">
      <c r="A18" s="5"/>
      <c r="B18" s="9"/>
      <c r="C18" s="268" t="s">
        <v>126</v>
      </c>
      <c r="D18" s="269"/>
      <c r="E18" s="269"/>
      <c r="F18" s="269"/>
      <c r="G18" s="269"/>
      <c r="H18" s="269"/>
      <c r="I18" s="269"/>
      <c r="J18" s="269"/>
      <c r="K18" s="270"/>
      <c r="L18" s="10"/>
      <c r="M18" s="5"/>
      <c r="N18" s="252">
        <f t="shared" si="1"/>
        <v>0</v>
      </c>
    </row>
    <row r="19" spans="1:15">
      <c r="A19" s="5"/>
      <c r="B19" s="9"/>
      <c r="C19" s="237">
        <v>4</v>
      </c>
      <c r="D19" s="238" t="s">
        <v>117</v>
      </c>
      <c r="E19" s="245"/>
      <c r="F19" s="238"/>
      <c r="G19" s="239" t="s">
        <v>27</v>
      </c>
      <c r="H19" s="238" t="s">
        <v>18</v>
      </c>
      <c r="I19" s="240">
        <v>853</v>
      </c>
      <c r="J19" s="241">
        <v>63984</v>
      </c>
      <c r="K19" s="151">
        <f>+ROUND(J19*I19,0)</f>
        <v>54578352</v>
      </c>
      <c r="L19" s="10"/>
      <c r="M19" s="5"/>
      <c r="N19" s="252">
        <f t="shared" si="1"/>
        <v>3.3735932062420079E-2</v>
      </c>
    </row>
    <row r="20" spans="1:15" ht="28.5">
      <c r="A20" s="5"/>
      <c r="B20" s="9"/>
      <c r="C20" s="139">
        <v>5</v>
      </c>
      <c r="D20" s="156" t="s">
        <v>118</v>
      </c>
      <c r="E20" s="140"/>
      <c r="F20" s="156"/>
      <c r="G20" s="157" t="s">
        <v>124</v>
      </c>
      <c r="H20" s="156" t="s">
        <v>18</v>
      </c>
      <c r="I20" s="142">
        <v>174</v>
      </c>
      <c r="J20" s="143">
        <v>1176441</v>
      </c>
      <c r="K20" s="151">
        <f t="shared" ref="K20:K40" si="2">+ROUND(J20*I20,0)</f>
        <v>204700734</v>
      </c>
      <c r="L20" s="10"/>
      <c r="M20" s="5"/>
      <c r="N20" s="252">
        <f t="shared" si="1"/>
        <v>0.12652947189302316</v>
      </c>
      <c r="O20" s="253">
        <f>N20+N30+N31</f>
        <v>0.16962510095989575</v>
      </c>
    </row>
    <row r="21" spans="1:15">
      <c r="A21" s="5"/>
      <c r="B21" s="9"/>
      <c r="C21" s="139">
        <v>6</v>
      </c>
      <c r="D21" s="156" t="s">
        <v>119</v>
      </c>
      <c r="E21" s="140"/>
      <c r="F21" s="156"/>
      <c r="G21" s="157" t="s">
        <v>125</v>
      </c>
      <c r="H21" s="156" t="s">
        <v>29</v>
      </c>
      <c r="I21" s="142">
        <v>8352</v>
      </c>
      <c r="J21" s="143">
        <v>8154</v>
      </c>
      <c r="K21" s="151">
        <f t="shared" si="2"/>
        <v>68102208</v>
      </c>
      <c r="L21" s="10"/>
      <c r="M21" s="5"/>
      <c r="N21" s="252">
        <f t="shared" si="1"/>
        <v>4.2095288300181749E-2</v>
      </c>
    </row>
    <row r="22" spans="1:15">
      <c r="A22" s="5"/>
      <c r="B22" s="9"/>
      <c r="C22" s="139">
        <v>7</v>
      </c>
      <c r="D22" s="156" t="s">
        <v>120</v>
      </c>
      <c r="E22" s="140"/>
      <c r="F22" s="156"/>
      <c r="G22" s="157" t="s">
        <v>30</v>
      </c>
      <c r="H22" s="156" t="s">
        <v>28</v>
      </c>
      <c r="I22" s="142">
        <v>870</v>
      </c>
      <c r="J22" s="143">
        <v>43894</v>
      </c>
      <c r="K22" s="151">
        <f t="shared" si="2"/>
        <v>38187780</v>
      </c>
      <c r="L22" s="10"/>
      <c r="M22" s="5"/>
      <c r="N22" s="252">
        <f t="shared" si="1"/>
        <v>2.3604603372682345E-2</v>
      </c>
    </row>
    <row r="23" spans="1:15">
      <c r="A23" s="5"/>
      <c r="B23" s="9"/>
      <c r="C23" s="139">
        <v>8</v>
      </c>
      <c r="D23" s="156" t="s">
        <v>121</v>
      </c>
      <c r="E23" s="140"/>
      <c r="F23" s="156"/>
      <c r="G23" s="157" t="s">
        <v>31</v>
      </c>
      <c r="H23" s="156" t="s">
        <v>19</v>
      </c>
      <c r="I23" s="142">
        <v>3045</v>
      </c>
      <c r="J23" s="143">
        <v>15785</v>
      </c>
      <c r="K23" s="151">
        <f t="shared" si="2"/>
        <v>48065325</v>
      </c>
      <c r="L23" s="10"/>
      <c r="M23" s="5"/>
      <c r="N23" s="252">
        <f t="shared" si="1"/>
        <v>2.9710104452368612E-2</v>
      </c>
    </row>
    <row r="24" spans="1:15">
      <c r="A24" s="5"/>
      <c r="B24" s="9"/>
      <c r="C24" s="139">
        <v>9</v>
      </c>
      <c r="D24" s="156" t="s">
        <v>122</v>
      </c>
      <c r="E24" s="140"/>
      <c r="F24" s="156"/>
      <c r="G24" s="157" t="s">
        <v>32</v>
      </c>
      <c r="H24" s="156" t="s">
        <v>18</v>
      </c>
      <c r="I24" s="142">
        <v>522</v>
      </c>
      <c r="J24" s="143">
        <v>210374</v>
      </c>
      <c r="K24" s="151">
        <f t="shared" si="2"/>
        <v>109815228</v>
      </c>
      <c r="L24" s="10"/>
      <c r="M24" s="5"/>
      <c r="N24" s="252">
        <f t="shared" si="1"/>
        <v>6.7878910510657614E-2</v>
      </c>
    </row>
    <row r="25" spans="1:15">
      <c r="A25" s="5"/>
      <c r="B25" s="9"/>
      <c r="C25" s="139">
        <v>10</v>
      </c>
      <c r="D25" s="156" t="s">
        <v>123</v>
      </c>
      <c r="E25" s="140"/>
      <c r="F25" s="156"/>
      <c r="G25" s="157" t="s">
        <v>26</v>
      </c>
      <c r="H25" s="156" t="s">
        <v>18</v>
      </c>
      <c r="I25" s="142">
        <v>52</v>
      </c>
      <c r="J25" s="143">
        <v>142990</v>
      </c>
      <c r="K25" s="151">
        <f t="shared" si="2"/>
        <v>7435480</v>
      </c>
      <c r="L25" s="10"/>
      <c r="M25" s="5"/>
      <c r="N25" s="252">
        <f t="shared" si="1"/>
        <v>4.5960136013539444E-3</v>
      </c>
    </row>
    <row r="26" spans="1:15" ht="30" customHeight="1" thickBot="1">
      <c r="A26" s="5"/>
      <c r="B26" s="9"/>
      <c r="C26" s="268" t="s">
        <v>127</v>
      </c>
      <c r="D26" s="269"/>
      <c r="E26" s="269"/>
      <c r="F26" s="269"/>
      <c r="G26" s="269"/>
      <c r="H26" s="269"/>
      <c r="I26" s="269"/>
      <c r="J26" s="269"/>
      <c r="K26" s="270"/>
      <c r="L26" s="10"/>
      <c r="M26" s="5"/>
      <c r="N26" s="252">
        <f t="shared" si="1"/>
        <v>0</v>
      </c>
    </row>
    <row r="27" spans="1:15">
      <c r="A27" s="5"/>
      <c r="B27" s="9"/>
      <c r="C27" s="237">
        <v>11</v>
      </c>
      <c r="D27" s="238" t="s">
        <v>128</v>
      </c>
      <c r="E27" s="245"/>
      <c r="F27" s="238"/>
      <c r="G27" s="239" t="s">
        <v>144</v>
      </c>
      <c r="H27" s="238" t="s">
        <v>19</v>
      </c>
      <c r="I27" s="240">
        <v>150</v>
      </c>
      <c r="J27" s="241">
        <v>1394</v>
      </c>
      <c r="K27" s="151">
        <f t="shared" si="2"/>
        <v>209100</v>
      </c>
      <c r="L27" s="10"/>
      <c r="M27" s="5"/>
      <c r="N27" s="252">
        <f t="shared" si="1"/>
        <v>1.2924874305937341E-4</v>
      </c>
    </row>
    <row r="28" spans="1:15">
      <c r="A28" s="5"/>
      <c r="B28" s="9"/>
      <c r="C28" s="139">
        <v>12</v>
      </c>
      <c r="D28" s="156" t="s">
        <v>123</v>
      </c>
      <c r="E28" s="140"/>
      <c r="F28" s="156"/>
      <c r="G28" s="157" t="s">
        <v>26</v>
      </c>
      <c r="H28" s="156" t="s">
        <v>18</v>
      </c>
      <c r="I28" s="142">
        <v>54</v>
      </c>
      <c r="J28" s="143">
        <v>142990</v>
      </c>
      <c r="K28" s="151">
        <f t="shared" si="2"/>
        <v>7721460</v>
      </c>
      <c r="L28" s="10"/>
      <c r="M28" s="5"/>
      <c r="N28" s="252">
        <f t="shared" si="1"/>
        <v>4.7727833552521732E-3</v>
      </c>
    </row>
    <row r="29" spans="1:15">
      <c r="A29" s="5"/>
      <c r="B29" s="9"/>
      <c r="C29" s="139">
        <v>13</v>
      </c>
      <c r="D29" s="156" t="s">
        <v>117</v>
      </c>
      <c r="E29" s="140"/>
      <c r="F29" s="156"/>
      <c r="G29" s="157" t="s">
        <v>27</v>
      </c>
      <c r="H29" s="156" t="s">
        <v>18</v>
      </c>
      <c r="I29" s="142">
        <v>108</v>
      </c>
      <c r="J29" s="143">
        <v>63984</v>
      </c>
      <c r="K29" s="151">
        <f t="shared" si="2"/>
        <v>6910272</v>
      </c>
      <c r="L29" s="10"/>
      <c r="M29" s="5"/>
      <c r="N29" s="252">
        <f t="shared" si="1"/>
        <v>4.2713724064963286E-3</v>
      </c>
    </row>
    <row r="30" spans="1:15" ht="28.5">
      <c r="A30" s="5"/>
      <c r="B30" s="9"/>
      <c r="C30" s="139">
        <v>14</v>
      </c>
      <c r="D30" s="156" t="s">
        <v>118</v>
      </c>
      <c r="E30" s="140"/>
      <c r="F30" s="156"/>
      <c r="G30" s="157" t="s">
        <v>124</v>
      </c>
      <c r="H30" s="156" t="s">
        <v>18</v>
      </c>
      <c r="I30" s="142">
        <v>57</v>
      </c>
      <c r="J30" s="143">
        <v>1176441</v>
      </c>
      <c r="K30" s="151">
        <f t="shared" si="2"/>
        <v>67057137</v>
      </c>
      <c r="L30" s="10"/>
      <c r="M30" s="5"/>
      <c r="N30" s="252">
        <f t="shared" si="1"/>
        <v>4.1449309758059306E-2</v>
      </c>
    </row>
    <row r="31" spans="1:15">
      <c r="A31" s="5"/>
      <c r="B31" s="9"/>
      <c r="C31" s="139">
        <v>15</v>
      </c>
      <c r="D31" s="156" t="s">
        <v>129</v>
      </c>
      <c r="E31" s="140"/>
      <c r="F31" s="156"/>
      <c r="G31" s="157" t="s">
        <v>145</v>
      </c>
      <c r="H31" s="156" t="s">
        <v>18</v>
      </c>
      <c r="I31" s="142">
        <v>3</v>
      </c>
      <c r="J31" s="143">
        <v>887811</v>
      </c>
      <c r="K31" s="151">
        <f t="shared" si="2"/>
        <v>2663433</v>
      </c>
      <c r="L31" s="10"/>
      <c r="M31" s="5"/>
      <c r="N31" s="252">
        <f t="shared" si="1"/>
        <v>1.6463193088132764E-3</v>
      </c>
    </row>
    <row r="32" spans="1:15">
      <c r="A32" s="5"/>
      <c r="B32" s="9"/>
      <c r="C32" s="139">
        <v>16</v>
      </c>
      <c r="D32" s="156" t="s">
        <v>119</v>
      </c>
      <c r="E32" s="140"/>
      <c r="F32" s="156"/>
      <c r="G32" s="157" t="s">
        <v>125</v>
      </c>
      <c r="H32" s="156" t="s">
        <v>29</v>
      </c>
      <c r="I32" s="142">
        <v>6840</v>
      </c>
      <c r="J32" s="143">
        <v>8154</v>
      </c>
      <c r="K32" s="151">
        <f t="shared" si="2"/>
        <v>55773360</v>
      </c>
      <c r="L32" s="10"/>
      <c r="M32" s="5"/>
      <c r="N32" s="252">
        <f t="shared" si="1"/>
        <v>3.4474589556183328E-2</v>
      </c>
    </row>
    <row r="33" spans="1:14">
      <c r="A33" s="5"/>
      <c r="B33" s="9"/>
      <c r="C33" s="139">
        <v>17</v>
      </c>
      <c r="D33" s="156" t="s">
        <v>130</v>
      </c>
      <c r="E33" s="140"/>
      <c r="F33" s="156"/>
      <c r="G33" s="157" t="s">
        <v>146</v>
      </c>
      <c r="H33" s="156" t="s">
        <v>28</v>
      </c>
      <c r="I33" s="142">
        <v>20</v>
      </c>
      <c r="J33" s="143">
        <v>1680697</v>
      </c>
      <c r="K33" s="151">
        <f t="shared" si="2"/>
        <v>33613940</v>
      </c>
      <c r="L33" s="10"/>
      <c r="M33" s="5"/>
      <c r="N33" s="252">
        <f t="shared" si="1"/>
        <v>2.0777424649800067E-2</v>
      </c>
    </row>
    <row r="34" spans="1:14" ht="30" customHeight="1" thickBot="1">
      <c r="A34" s="5"/>
      <c r="B34" s="9"/>
      <c r="C34" s="268" t="s">
        <v>131</v>
      </c>
      <c r="D34" s="269"/>
      <c r="E34" s="269"/>
      <c r="F34" s="269"/>
      <c r="G34" s="269"/>
      <c r="H34" s="269"/>
      <c r="I34" s="269"/>
      <c r="J34" s="269"/>
      <c r="K34" s="270"/>
      <c r="L34" s="10"/>
      <c r="M34" s="5"/>
      <c r="N34" s="252">
        <f t="shared" si="1"/>
        <v>0</v>
      </c>
    </row>
    <row r="35" spans="1:14">
      <c r="A35" s="5"/>
      <c r="B35" s="9"/>
      <c r="C35" s="237">
        <v>18</v>
      </c>
      <c r="D35" s="238" t="s">
        <v>132</v>
      </c>
      <c r="E35" s="245"/>
      <c r="F35" s="238"/>
      <c r="G35" s="239" t="s">
        <v>136</v>
      </c>
      <c r="H35" s="238" t="s">
        <v>28</v>
      </c>
      <c r="I35" s="240">
        <v>3480</v>
      </c>
      <c r="J35" s="241">
        <v>4059</v>
      </c>
      <c r="K35" s="151">
        <f t="shared" si="2"/>
        <v>14125320</v>
      </c>
      <c r="L35" s="10"/>
      <c r="M35" s="5"/>
      <c r="N35" s="252">
        <f t="shared" si="1"/>
        <v>8.7311327370226122E-3</v>
      </c>
    </row>
    <row r="36" spans="1:14">
      <c r="A36" s="5"/>
      <c r="B36" s="9"/>
      <c r="C36" s="139">
        <v>19</v>
      </c>
      <c r="D36" s="156" t="s">
        <v>133</v>
      </c>
      <c r="E36" s="140"/>
      <c r="F36" s="156"/>
      <c r="G36" s="157" t="s">
        <v>33</v>
      </c>
      <c r="H36" s="156" t="s">
        <v>34</v>
      </c>
      <c r="I36" s="142">
        <v>435</v>
      </c>
      <c r="J36" s="143">
        <v>10340</v>
      </c>
      <c r="K36" s="151">
        <f t="shared" si="2"/>
        <v>4497900</v>
      </c>
      <c r="L36" s="10"/>
      <c r="M36" s="5"/>
      <c r="N36" s="252">
        <f t="shared" si="1"/>
        <v>2.780238744173867E-3</v>
      </c>
    </row>
    <row r="37" spans="1:14" ht="28.5">
      <c r="A37" s="5"/>
      <c r="B37" s="9"/>
      <c r="C37" s="139">
        <v>20</v>
      </c>
      <c r="D37" s="156" t="s">
        <v>134</v>
      </c>
      <c r="E37" s="140"/>
      <c r="F37" s="156"/>
      <c r="G37" s="157" t="s">
        <v>137</v>
      </c>
      <c r="H37" s="156" t="s">
        <v>34</v>
      </c>
      <c r="I37" s="142">
        <v>18</v>
      </c>
      <c r="J37" s="143">
        <v>1262635</v>
      </c>
      <c r="K37" s="151">
        <f t="shared" si="2"/>
        <v>22727430</v>
      </c>
      <c r="L37" s="10"/>
      <c r="M37" s="5"/>
      <c r="N37" s="252">
        <f t="shared" si="1"/>
        <v>1.404826284299328E-2</v>
      </c>
    </row>
    <row r="38" spans="1:14" ht="29.25" thickBot="1">
      <c r="A38" s="5"/>
      <c r="B38" s="9"/>
      <c r="C38" s="242">
        <v>21</v>
      </c>
      <c r="D38" s="234" t="s">
        <v>135</v>
      </c>
      <c r="E38" s="243"/>
      <c r="F38" s="234"/>
      <c r="G38" s="235" t="s">
        <v>138</v>
      </c>
      <c r="H38" s="234" t="s">
        <v>34</v>
      </c>
      <c r="I38" s="236">
        <v>2</v>
      </c>
      <c r="J38" s="244">
        <v>1141887</v>
      </c>
      <c r="K38" s="151">
        <f t="shared" si="2"/>
        <v>2283774</v>
      </c>
      <c r="L38" s="10"/>
      <c r="M38" s="5"/>
      <c r="N38" s="252">
        <f t="shared" si="1"/>
        <v>1.4116447581620155E-3</v>
      </c>
    </row>
    <row r="39" spans="1:14">
      <c r="A39" s="5"/>
      <c r="B39" s="9"/>
      <c r="C39" s="291" t="s">
        <v>147</v>
      </c>
      <c r="D39" s="292"/>
      <c r="E39" s="292"/>
      <c r="F39" s="292"/>
      <c r="G39" s="292"/>
      <c r="H39" s="292"/>
      <c r="I39" s="292"/>
      <c r="J39" s="292"/>
      <c r="K39" s="293"/>
      <c r="L39" s="10"/>
      <c r="M39" s="5"/>
      <c r="N39" s="252"/>
    </row>
    <row r="40" spans="1:14" ht="86.25" thickBot="1">
      <c r="A40" s="5"/>
      <c r="B40" s="9"/>
      <c r="C40" s="242">
        <v>22</v>
      </c>
      <c r="D40" s="254" t="s">
        <v>148</v>
      </c>
      <c r="E40" s="255"/>
      <c r="F40" s="254"/>
      <c r="G40" s="256" t="s">
        <v>149</v>
      </c>
      <c r="H40" s="254" t="s">
        <v>150</v>
      </c>
      <c r="I40" s="257">
        <v>753</v>
      </c>
      <c r="J40" s="258">
        <v>2397</v>
      </c>
      <c r="K40" s="144">
        <f t="shared" si="2"/>
        <v>1804941</v>
      </c>
      <c r="L40" s="10"/>
      <c r="M40" s="5"/>
      <c r="N40" s="252"/>
    </row>
    <row r="41" spans="1:14" s="3" customFormat="1" ht="30" customHeight="1" thickBot="1">
      <c r="A41" s="11"/>
      <c r="B41" s="12"/>
      <c r="C41" s="298" t="s">
        <v>35</v>
      </c>
      <c r="D41" s="299"/>
      <c r="E41" s="299"/>
      <c r="F41" s="299"/>
      <c r="G41" s="299"/>
      <c r="H41" s="299"/>
      <c r="I41" s="299"/>
      <c r="J41" s="300"/>
      <c r="K41" s="173">
        <f>SUM(,K15:K17,K19:K25,K27:K33,K35:K38,K40,)</f>
        <v>1617810704</v>
      </c>
      <c r="L41" s="13"/>
      <c r="M41" s="11"/>
    </row>
    <row r="42" spans="1:14" s="3" customFormat="1" ht="15.75">
      <c r="A42" s="11"/>
      <c r="B42" s="12"/>
      <c r="C42" s="174"/>
      <c r="D42" s="174"/>
      <c r="E42" s="174"/>
      <c r="F42" s="174"/>
      <c r="G42" s="174"/>
      <c r="H42" s="174"/>
      <c r="I42" s="174"/>
      <c r="J42" s="174"/>
      <c r="K42" s="175"/>
      <c r="L42" s="13"/>
      <c r="M42" s="11"/>
    </row>
    <row r="43" spans="1:14" s="3" customFormat="1" ht="30" customHeight="1">
      <c r="A43" s="11"/>
      <c r="B43" s="12"/>
      <c r="C43" s="176"/>
      <c r="D43" s="185"/>
      <c r="E43" s="185"/>
      <c r="F43" s="185"/>
      <c r="G43" s="189" t="s">
        <v>35</v>
      </c>
      <c r="H43" s="186"/>
      <c r="I43" s="187"/>
      <c r="J43" s="188"/>
      <c r="K43" s="190">
        <f>+K41</f>
        <v>1617810704</v>
      </c>
      <c r="L43" s="13"/>
      <c r="M43" s="11"/>
    </row>
    <row r="44" spans="1:14" s="3" customFormat="1" ht="30" customHeight="1" thickBot="1">
      <c r="A44" s="11"/>
      <c r="B44" s="12"/>
      <c r="C44" s="176"/>
      <c r="D44" s="177"/>
      <c r="E44" s="176"/>
      <c r="F44" s="176"/>
      <c r="G44" s="278" t="s">
        <v>36</v>
      </c>
      <c r="H44" s="279"/>
      <c r="I44" s="279"/>
      <c r="J44" s="280"/>
      <c r="K44" s="246">
        <v>54636182</v>
      </c>
      <c r="L44" s="13"/>
      <c r="M44" s="11"/>
      <c r="N44" s="248"/>
    </row>
    <row r="45" spans="1:14" s="3" customFormat="1" ht="30" customHeight="1" thickBot="1">
      <c r="A45" s="11"/>
      <c r="B45" s="12"/>
      <c r="C45" s="176"/>
      <c r="D45" s="177"/>
      <c r="E45" s="176"/>
      <c r="F45" s="176"/>
      <c r="G45" s="193" t="s">
        <v>37</v>
      </c>
      <c r="H45" s="194"/>
      <c r="I45" s="195"/>
      <c r="J45" s="196"/>
      <c r="K45" s="173">
        <f>+K43+K44</f>
        <v>1672446886</v>
      </c>
      <c r="L45" s="13"/>
      <c r="M45" s="11"/>
      <c r="N45" s="247"/>
    </row>
    <row r="46" spans="1:14" s="3" customFormat="1" thickBot="1">
      <c r="A46" s="11"/>
      <c r="B46" s="12"/>
      <c r="C46" s="176"/>
      <c r="D46" s="177"/>
      <c r="E46" s="177"/>
      <c r="F46" s="177"/>
      <c r="G46" s="176"/>
      <c r="H46" s="176"/>
      <c r="I46" s="197"/>
      <c r="J46" s="198"/>
      <c r="K46" s="199"/>
      <c r="L46" s="13"/>
      <c r="M46" s="11"/>
    </row>
    <row r="47" spans="1:14" s="3" customFormat="1" thickBot="1">
      <c r="A47" s="11"/>
      <c r="B47" s="12"/>
      <c r="C47" s="200"/>
      <c r="D47" s="302"/>
      <c r="E47" s="302"/>
      <c r="F47" s="302"/>
      <c r="G47" s="302"/>
      <c r="H47" s="302"/>
      <c r="I47" s="302"/>
      <c r="J47" s="302"/>
      <c r="K47" s="303"/>
      <c r="L47" s="14"/>
      <c r="M47" s="11"/>
    </row>
    <row r="48" spans="1:14" s="3" customFormat="1" ht="46.5" customHeight="1">
      <c r="A48" s="11"/>
      <c r="B48" s="12"/>
      <c r="C48" s="283" t="s">
        <v>38</v>
      </c>
      <c r="D48" s="284"/>
      <c r="E48" s="284"/>
      <c r="F48" s="284"/>
      <c r="G48" s="284"/>
      <c r="H48" s="301" t="s">
        <v>39</v>
      </c>
      <c r="I48" s="301"/>
      <c r="J48" s="301"/>
      <c r="K48" s="201" t="s">
        <v>40</v>
      </c>
      <c r="L48" s="15"/>
      <c r="M48" s="11"/>
    </row>
    <row r="49" spans="1:13" s="3" customFormat="1" ht="32.25" customHeight="1">
      <c r="A49" s="11"/>
      <c r="B49" s="12"/>
      <c r="C49" s="283" t="s">
        <v>41</v>
      </c>
      <c r="D49" s="284"/>
      <c r="E49" s="284"/>
      <c r="F49" s="284"/>
      <c r="G49" s="284"/>
      <c r="H49" s="288" t="s">
        <v>42</v>
      </c>
      <c r="I49" s="288"/>
      <c r="J49" s="202" t="s">
        <v>43</v>
      </c>
      <c r="K49" s="203">
        <v>0.27</v>
      </c>
      <c r="L49" s="15"/>
      <c r="M49" s="11"/>
    </row>
    <row r="50" spans="1:13" s="3" customFormat="1" ht="30" customHeight="1">
      <c r="A50" s="11"/>
      <c r="B50" s="12"/>
      <c r="C50" s="283" t="s">
        <v>44</v>
      </c>
      <c r="D50" s="284"/>
      <c r="E50" s="284"/>
      <c r="F50" s="284"/>
      <c r="G50" s="284"/>
      <c r="H50" s="285" t="s">
        <v>45</v>
      </c>
      <c r="I50" s="286"/>
      <c r="J50" s="202" t="s">
        <v>46</v>
      </c>
      <c r="K50" s="203">
        <v>0</v>
      </c>
      <c r="L50" s="15"/>
      <c r="M50" s="11"/>
    </row>
    <row r="51" spans="1:13" s="4" customFormat="1" ht="58.5" customHeight="1">
      <c r="A51" s="11"/>
      <c r="B51" s="12"/>
      <c r="C51" s="289" t="s">
        <v>47</v>
      </c>
      <c r="D51" s="290"/>
      <c r="E51" s="290"/>
      <c r="F51" s="290"/>
      <c r="G51" s="290"/>
      <c r="H51" s="287" t="s">
        <v>48</v>
      </c>
      <c r="I51" s="288"/>
      <c r="J51" s="202" t="s">
        <v>49</v>
      </c>
      <c r="K51" s="203">
        <v>0.05</v>
      </c>
      <c r="L51" s="13"/>
      <c r="M51" s="11"/>
    </row>
    <row r="52" spans="1:13" ht="57" customHeight="1">
      <c r="A52" s="5"/>
      <c r="B52" s="9"/>
      <c r="C52" s="289" t="s">
        <v>50</v>
      </c>
      <c r="D52" s="290"/>
      <c r="E52" s="290"/>
      <c r="F52" s="290"/>
      <c r="G52" s="290"/>
      <c r="H52" s="288" t="s">
        <v>51</v>
      </c>
      <c r="I52" s="288"/>
      <c r="J52" s="202" t="s">
        <v>52</v>
      </c>
      <c r="K52" s="203">
        <f>SUM(K49:K51)</f>
        <v>0.32</v>
      </c>
      <c r="L52" s="10"/>
      <c r="M52" s="5"/>
    </row>
    <row r="53" spans="1:13" ht="17.25" thickBot="1">
      <c r="A53" s="5"/>
      <c r="B53" s="9"/>
      <c r="C53" s="219"/>
      <c r="D53" s="217"/>
      <c r="E53" s="217"/>
      <c r="F53" s="217"/>
      <c r="G53" s="218"/>
      <c r="H53" s="281"/>
      <c r="I53" s="281"/>
      <c r="J53" s="281"/>
      <c r="K53" s="282"/>
      <c r="L53" s="10"/>
      <c r="M53" s="5"/>
    </row>
    <row r="54" spans="1:13" ht="17.25" thickBot="1">
      <c r="A54" s="5"/>
      <c r="B54" s="225"/>
      <c r="C54" s="226"/>
      <c r="D54" s="226"/>
      <c r="E54" s="227"/>
      <c r="F54" s="226"/>
      <c r="G54" s="228"/>
      <c r="H54" s="226"/>
      <c r="I54" s="226"/>
      <c r="J54" s="226"/>
      <c r="K54" s="226"/>
      <c r="L54" s="229"/>
      <c r="M54" s="5"/>
    </row>
    <row r="55" spans="1:13" ht="21" thickTop="1">
      <c r="A55" s="5"/>
      <c r="B55" s="5"/>
      <c r="C55" s="5"/>
      <c r="D55" s="249" t="s">
        <v>143</v>
      </c>
      <c r="E55" s="6"/>
      <c r="F55" s="5"/>
      <c r="G55" s="5"/>
      <c r="H55" s="5"/>
      <c r="I55" s="5"/>
      <c r="J55" s="5"/>
      <c r="K55" s="5"/>
      <c r="L55" s="5"/>
      <c r="M55" s="5"/>
    </row>
    <row r="66" spans="4:6" ht="20.25">
      <c r="D66" s="249" t="s">
        <v>139</v>
      </c>
      <c r="E66" s="250"/>
      <c r="F66" s="249"/>
    </row>
    <row r="67" spans="4:6" ht="20.25">
      <c r="D67" s="251" t="s">
        <v>140</v>
      </c>
      <c r="E67" s="250"/>
      <c r="F67" s="249"/>
    </row>
    <row r="68" spans="4:6" ht="20.25">
      <c r="D68" s="249" t="s">
        <v>141</v>
      </c>
      <c r="E68" s="250"/>
      <c r="F68" s="249"/>
    </row>
    <row r="69" spans="4:6" ht="20.25">
      <c r="D69" s="249" t="s">
        <v>142</v>
      </c>
      <c r="E69" s="250"/>
      <c r="F69" s="249"/>
    </row>
    <row r="70" spans="4:6" ht="20.25">
      <c r="D70" s="249"/>
      <c r="E70" s="250"/>
      <c r="F70" s="249"/>
    </row>
  </sheetData>
  <mergeCells count="33">
    <mergeCell ref="C39:K39"/>
    <mergeCell ref="C3:F3"/>
    <mergeCell ref="C49:G49"/>
    <mergeCell ref="C10:K10"/>
    <mergeCell ref="C41:J41"/>
    <mergeCell ref="C48:G48"/>
    <mergeCell ref="H48:J48"/>
    <mergeCell ref="H49:I49"/>
    <mergeCell ref="D47:K47"/>
    <mergeCell ref="C6:K6"/>
    <mergeCell ref="I11:I12"/>
    <mergeCell ref="C14:K14"/>
    <mergeCell ref="C18:K18"/>
    <mergeCell ref="C26:K26"/>
    <mergeCell ref="C5:K5"/>
    <mergeCell ref="J11:J12"/>
    <mergeCell ref="G44:J44"/>
    <mergeCell ref="H53:K53"/>
    <mergeCell ref="C50:G50"/>
    <mergeCell ref="H50:I50"/>
    <mergeCell ref="H51:I51"/>
    <mergeCell ref="H52:I52"/>
    <mergeCell ref="C51:G51"/>
    <mergeCell ref="C52:G52"/>
    <mergeCell ref="C7:K8"/>
    <mergeCell ref="C9:K9"/>
    <mergeCell ref="C34:K34"/>
    <mergeCell ref="K11:K12"/>
    <mergeCell ref="C11:C12"/>
    <mergeCell ref="D11:D12"/>
    <mergeCell ref="G11:G12"/>
    <mergeCell ref="H11:H12"/>
    <mergeCell ref="E11:F11"/>
  </mergeCells>
  <pageMargins left="0.11811023622047245" right="0.11811023622047245" top="0.15748031496062992" bottom="0.15748031496062992" header="0.31496062992125984" footer="0.31496062992125984"/>
  <pageSetup paperSize="152"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3"/>
  <sheetViews>
    <sheetView showGridLines="0" view="pageBreakPreview" zoomScale="70" zoomScaleNormal="100" zoomScaleSheetLayoutView="70" zoomScalePageLayoutView="91" workbookViewId="0">
      <selection activeCell="C55" sqref="C55:G56"/>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3"/>
      <c r="D2" s="223"/>
      <c r="E2" s="224"/>
      <c r="F2" s="223"/>
      <c r="G2" s="223"/>
      <c r="H2" s="223"/>
      <c r="I2" s="223"/>
      <c r="J2" s="223"/>
      <c r="K2" s="223"/>
      <c r="L2" s="8"/>
      <c r="M2" s="5"/>
    </row>
    <row r="3" spans="1:13" ht="26.25" customHeight="1">
      <c r="A3" s="5"/>
      <c r="B3" s="9"/>
      <c r="C3" s="313" t="s">
        <v>0</v>
      </c>
      <c r="D3" s="313"/>
      <c r="E3" s="313"/>
      <c r="F3" s="313"/>
      <c r="G3" s="5"/>
      <c r="H3" s="5"/>
      <c r="I3" s="5"/>
      <c r="J3" s="5"/>
      <c r="K3" s="5"/>
      <c r="L3" s="10"/>
      <c r="M3" s="5"/>
    </row>
    <row r="4" spans="1:13">
      <c r="A4" s="5"/>
      <c r="B4" s="9"/>
      <c r="C4" s="207" t="s">
        <v>1</v>
      </c>
      <c r="D4" s="208" t="s">
        <v>2</v>
      </c>
      <c r="E4" s="207" t="s">
        <v>3</v>
      </c>
      <c r="F4" s="208">
        <v>4</v>
      </c>
      <c r="G4" s="5"/>
      <c r="H4" s="5"/>
      <c r="I4" s="5"/>
      <c r="J4" s="5"/>
      <c r="K4" s="5"/>
      <c r="L4" s="10"/>
      <c r="M4" s="5"/>
    </row>
    <row r="5" spans="1:13">
      <c r="A5" s="5"/>
      <c r="B5" s="9"/>
      <c r="C5" s="314" t="s">
        <v>4</v>
      </c>
      <c r="D5" s="314"/>
      <c r="E5" s="314"/>
      <c r="F5" s="314"/>
      <c r="G5" s="314"/>
      <c r="H5" s="314"/>
      <c r="I5" s="314"/>
      <c r="J5" s="314"/>
      <c r="K5" s="314"/>
      <c r="L5" s="10"/>
      <c r="M5" s="5"/>
    </row>
    <row r="6" spans="1:13" ht="17.25" thickBot="1">
      <c r="A6" s="5"/>
      <c r="B6" s="9"/>
      <c r="C6" s="304" t="s">
        <v>53</v>
      </c>
      <c r="D6" s="304"/>
      <c r="E6" s="304"/>
      <c r="F6" s="304"/>
      <c r="G6" s="304"/>
      <c r="H6" s="304"/>
      <c r="I6" s="304"/>
      <c r="J6" s="304"/>
      <c r="K6" s="304"/>
      <c r="L6" s="10"/>
      <c r="M6" s="5"/>
    </row>
    <row r="7" spans="1:13" s="20" customFormat="1" ht="16.5" customHeight="1">
      <c r="A7" s="19"/>
      <c r="B7" s="220"/>
      <c r="C7" s="315" t="s">
        <v>54</v>
      </c>
      <c r="D7" s="316"/>
      <c r="E7" s="316"/>
      <c r="F7" s="316"/>
      <c r="G7" s="316"/>
      <c r="H7" s="316"/>
      <c r="I7" s="316"/>
      <c r="J7" s="316"/>
      <c r="K7" s="317"/>
      <c r="L7" s="21"/>
      <c r="M7" s="19"/>
    </row>
    <row r="8" spans="1:13" ht="33.75" customHeight="1" thickBot="1">
      <c r="A8" s="5"/>
      <c r="B8" s="221"/>
      <c r="C8" s="318"/>
      <c r="D8" s="319"/>
      <c r="E8" s="319"/>
      <c r="F8" s="319"/>
      <c r="G8" s="319"/>
      <c r="H8" s="319"/>
      <c r="I8" s="319"/>
      <c r="J8" s="319"/>
      <c r="K8" s="320"/>
      <c r="L8" s="10"/>
      <c r="M8" s="5"/>
    </row>
    <row r="9" spans="1:13" ht="34.5" customHeight="1">
      <c r="A9" s="5"/>
      <c r="B9" s="221"/>
      <c r="C9" s="321" t="s">
        <v>55</v>
      </c>
      <c r="D9" s="322"/>
      <c r="E9" s="322"/>
      <c r="F9" s="322"/>
      <c r="G9" s="322"/>
      <c r="H9" s="322"/>
      <c r="I9" s="322"/>
      <c r="J9" s="322"/>
      <c r="K9" s="323"/>
      <c r="L9" s="10"/>
      <c r="M9" s="5"/>
    </row>
    <row r="10" spans="1:13" ht="30" customHeight="1" thickBot="1">
      <c r="A10" s="5"/>
      <c r="B10" s="221"/>
      <c r="C10" s="296"/>
      <c r="D10" s="296"/>
      <c r="E10" s="296"/>
      <c r="F10" s="296"/>
      <c r="G10" s="296"/>
      <c r="H10" s="296"/>
      <c r="I10" s="296"/>
      <c r="J10" s="296"/>
      <c r="K10" s="297"/>
      <c r="L10" s="10"/>
      <c r="M10" s="5"/>
    </row>
    <row r="11" spans="1:13" ht="30" customHeight="1">
      <c r="A11" s="5"/>
      <c r="B11" s="9"/>
      <c r="C11" s="273" t="s">
        <v>8</v>
      </c>
      <c r="D11" s="275" t="s">
        <v>9</v>
      </c>
      <c r="E11" s="277" t="s">
        <v>10</v>
      </c>
      <c r="F11" s="277"/>
      <c r="G11" s="273" t="s">
        <v>11</v>
      </c>
      <c r="H11" s="275" t="s">
        <v>12</v>
      </c>
      <c r="I11" s="275" t="s">
        <v>13</v>
      </c>
      <c r="J11" s="306" t="s">
        <v>14</v>
      </c>
      <c r="K11" s="271" t="s">
        <v>15</v>
      </c>
      <c r="L11" s="10"/>
      <c r="M11" s="5"/>
    </row>
    <row r="12" spans="1:13" ht="30" customHeight="1" thickBot="1">
      <c r="A12" s="5"/>
      <c r="B12" s="9"/>
      <c r="C12" s="274"/>
      <c r="D12" s="276"/>
      <c r="E12" s="135" t="s">
        <v>16</v>
      </c>
      <c r="F12" s="135" t="s">
        <v>17</v>
      </c>
      <c r="G12" s="274"/>
      <c r="H12" s="276"/>
      <c r="I12" s="276"/>
      <c r="J12" s="307"/>
      <c r="K12" s="272"/>
      <c r="L12" s="10"/>
      <c r="M12" s="5"/>
    </row>
    <row r="13" spans="1:13" ht="30" customHeight="1" thickBot="1">
      <c r="A13" s="5"/>
      <c r="B13" s="9"/>
      <c r="C13" s="136"/>
      <c r="D13" s="137"/>
      <c r="E13" s="137"/>
      <c r="F13" s="137"/>
      <c r="G13" s="137"/>
      <c r="H13" s="137"/>
      <c r="I13" s="137"/>
      <c r="J13" s="137"/>
      <c r="K13" s="138"/>
      <c r="L13" s="10"/>
      <c r="M13" s="5"/>
    </row>
    <row r="14" spans="1:13" ht="30" customHeight="1">
      <c r="A14" s="5"/>
      <c r="B14" s="9"/>
      <c r="C14" s="139"/>
      <c r="D14" s="140"/>
      <c r="E14" s="140"/>
      <c r="F14" s="140"/>
      <c r="G14" s="141"/>
      <c r="H14" s="140"/>
      <c r="I14" s="142"/>
      <c r="J14" s="143"/>
      <c r="K14" s="144"/>
      <c r="L14" s="10"/>
      <c r="M14" s="5"/>
    </row>
    <row r="15" spans="1:13" ht="30" customHeight="1" thickBot="1">
      <c r="A15" s="5"/>
      <c r="B15" s="9"/>
      <c r="C15" s="145" t="s">
        <v>56</v>
      </c>
      <c r="D15" s="146"/>
      <c r="E15" s="146"/>
      <c r="F15" s="146"/>
      <c r="G15" s="147"/>
      <c r="H15" s="146"/>
      <c r="I15" s="142"/>
      <c r="J15" s="148"/>
      <c r="K15" s="149"/>
      <c r="L15" s="10"/>
      <c r="M15" s="5"/>
    </row>
    <row r="16" spans="1:13" ht="30" customHeight="1" thickBot="1">
      <c r="A16" s="5"/>
      <c r="B16" s="9"/>
      <c r="C16" s="136"/>
      <c r="D16" s="137"/>
      <c r="E16" s="137"/>
      <c r="F16" s="137"/>
      <c r="G16" s="137"/>
      <c r="H16" s="137"/>
      <c r="I16" s="137"/>
      <c r="J16" s="137"/>
      <c r="K16" s="138"/>
      <c r="L16" s="10"/>
      <c r="M16" s="5"/>
    </row>
    <row r="17" spans="1:13" ht="30" customHeight="1">
      <c r="A17" s="5"/>
      <c r="B17" s="9"/>
      <c r="C17" s="139"/>
      <c r="D17" s="140"/>
      <c r="E17" s="140"/>
      <c r="F17" s="140"/>
      <c r="G17" s="150"/>
      <c r="H17" s="140"/>
      <c r="I17" s="142"/>
      <c r="J17" s="143"/>
      <c r="K17" s="151"/>
      <c r="L17" s="10"/>
      <c r="M17" s="5"/>
    </row>
    <row r="18" spans="1:13" ht="30" customHeight="1">
      <c r="A18" s="5"/>
      <c r="B18" s="9"/>
      <c r="C18" s="139"/>
      <c r="D18" s="140"/>
      <c r="E18" s="140"/>
      <c r="F18" s="140"/>
      <c r="G18" s="150"/>
      <c r="H18" s="140"/>
      <c r="I18" s="142"/>
      <c r="J18" s="143"/>
      <c r="K18" s="151"/>
      <c r="L18" s="10"/>
      <c r="M18" s="5"/>
    </row>
    <row r="19" spans="1:13" s="5" customFormat="1" ht="30" customHeight="1">
      <c r="B19" s="9"/>
      <c r="C19" s="139"/>
      <c r="D19" s="152"/>
      <c r="E19" s="152"/>
      <c r="F19" s="152"/>
      <c r="G19" s="153"/>
      <c r="H19" s="152"/>
      <c r="I19" s="142"/>
      <c r="J19" s="143"/>
      <c r="K19" s="151"/>
      <c r="L19" s="10"/>
    </row>
    <row r="20" spans="1:13" ht="30" customHeight="1">
      <c r="B20" s="16"/>
      <c r="C20" s="139"/>
      <c r="D20" s="140"/>
      <c r="E20" s="140"/>
      <c r="F20" s="140"/>
      <c r="G20" s="150"/>
      <c r="H20" s="140"/>
      <c r="I20" s="142"/>
      <c r="J20" s="143"/>
      <c r="K20" s="151"/>
      <c r="L20" s="17"/>
    </row>
    <row r="21" spans="1:13" ht="30" customHeight="1" thickBot="1">
      <c r="A21" s="5"/>
      <c r="B21" s="9"/>
      <c r="C21" s="145" t="s">
        <v>56</v>
      </c>
      <c r="D21" s="154"/>
      <c r="E21" s="155"/>
      <c r="F21" s="154"/>
      <c r="G21" s="154"/>
      <c r="H21" s="154"/>
      <c r="I21" s="142"/>
      <c r="J21" s="154"/>
      <c r="K21" s="149"/>
      <c r="L21" s="10"/>
      <c r="M21" s="5"/>
    </row>
    <row r="22" spans="1:13" ht="30" customHeight="1" thickBot="1">
      <c r="A22" s="5"/>
      <c r="B22" s="9"/>
      <c r="C22" s="136"/>
      <c r="D22" s="137"/>
      <c r="E22" s="137"/>
      <c r="F22" s="137"/>
      <c r="G22" s="137"/>
      <c r="H22" s="137"/>
      <c r="I22" s="137"/>
      <c r="J22" s="137"/>
      <c r="K22" s="138"/>
      <c r="L22" s="10"/>
      <c r="M22" s="5"/>
    </row>
    <row r="23" spans="1:13" ht="30" customHeight="1">
      <c r="A23" s="5"/>
      <c r="B23" s="9"/>
      <c r="C23" s="139"/>
      <c r="D23" s="156"/>
      <c r="E23" s="156"/>
      <c r="F23" s="156"/>
      <c r="G23" s="157"/>
      <c r="H23" s="156"/>
      <c r="I23" s="142"/>
      <c r="J23" s="143"/>
      <c r="K23" s="151"/>
      <c r="L23" s="10"/>
      <c r="M23" s="5"/>
    </row>
    <row r="24" spans="1:13" ht="30" customHeight="1">
      <c r="A24" s="5"/>
      <c r="B24" s="9"/>
      <c r="C24" s="139"/>
      <c r="D24" s="158"/>
      <c r="E24" s="158"/>
      <c r="F24" s="158"/>
      <c r="G24" s="157"/>
      <c r="H24" s="156"/>
      <c r="I24" s="142"/>
      <c r="J24" s="143"/>
      <c r="K24" s="151"/>
      <c r="L24" s="10"/>
      <c r="M24" s="5"/>
    </row>
    <row r="25" spans="1:13" ht="30" customHeight="1">
      <c r="A25" s="5"/>
      <c r="B25" s="9"/>
      <c r="C25" s="139"/>
      <c r="D25" s="156"/>
      <c r="E25" s="156"/>
      <c r="F25" s="156"/>
      <c r="G25" s="157"/>
      <c r="H25" s="156"/>
      <c r="I25" s="142"/>
      <c r="J25" s="143"/>
      <c r="K25" s="151"/>
      <c r="L25" s="10"/>
      <c r="M25" s="5"/>
    </row>
    <row r="26" spans="1:13" s="5" customFormat="1" ht="30" customHeight="1">
      <c r="B26" s="9"/>
      <c r="C26" s="139"/>
      <c r="D26" s="152"/>
      <c r="E26" s="152"/>
      <c r="F26" s="152"/>
      <c r="G26" s="159"/>
      <c r="H26" s="152"/>
      <c r="I26" s="142"/>
      <c r="J26" s="143"/>
      <c r="K26" s="151"/>
      <c r="L26" s="10"/>
    </row>
    <row r="27" spans="1:13" ht="30" customHeight="1">
      <c r="A27" s="5"/>
      <c r="B27" s="9"/>
      <c r="C27" s="139"/>
      <c r="D27" s="156"/>
      <c r="E27" s="156"/>
      <c r="F27" s="156"/>
      <c r="G27" s="157"/>
      <c r="H27" s="156"/>
      <c r="I27" s="142"/>
      <c r="J27" s="160"/>
      <c r="K27" s="151"/>
      <c r="L27" s="10"/>
      <c r="M27" s="5"/>
    </row>
    <row r="28" spans="1:13" s="5" customFormat="1" ht="30" customHeight="1">
      <c r="B28" s="9"/>
      <c r="C28" s="161"/>
      <c r="D28" s="152"/>
      <c r="E28" s="152"/>
      <c r="F28" s="152"/>
      <c r="G28" s="159"/>
      <c r="H28" s="152"/>
      <c r="I28" s="142"/>
      <c r="J28" s="160"/>
      <c r="K28" s="151"/>
      <c r="L28" s="10"/>
    </row>
    <row r="29" spans="1:13" ht="30" customHeight="1">
      <c r="A29" s="5"/>
      <c r="B29" s="9"/>
      <c r="C29" s="139"/>
      <c r="D29" s="156"/>
      <c r="E29" s="140"/>
      <c r="F29" s="156"/>
      <c r="G29" s="157"/>
      <c r="H29" s="156"/>
      <c r="I29" s="142"/>
      <c r="J29" s="143"/>
      <c r="K29" s="151"/>
      <c r="L29" s="10"/>
      <c r="M29" s="5"/>
    </row>
    <row r="30" spans="1:13" ht="30" customHeight="1">
      <c r="A30" s="5"/>
      <c r="B30" s="9"/>
      <c r="C30" s="139"/>
      <c r="D30" s="156"/>
      <c r="E30" s="156"/>
      <c r="F30" s="156"/>
      <c r="G30" s="157"/>
      <c r="H30" s="162"/>
      <c r="I30" s="142"/>
      <c r="J30" s="143"/>
      <c r="K30" s="151"/>
      <c r="L30" s="10"/>
      <c r="M30" s="5"/>
    </row>
    <row r="31" spans="1:13" ht="30" customHeight="1" thickBot="1">
      <c r="A31" s="5"/>
      <c r="B31" s="9"/>
      <c r="C31" s="163" t="s">
        <v>56</v>
      </c>
      <c r="D31" s="164"/>
      <c r="E31" s="164"/>
      <c r="F31" s="164"/>
      <c r="G31" s="165"/>
      <c r="H31" s="164"/>
      <c r="I31" s="142"/>
      <c r="J31" s="166"/>
      <c r="K31" s="167"/>
      <c r="L31" s="10"/>
      <c r="M31" s="5"/>
    </row>
    <row r="32" spans="1:13" ht="30" customHeight="1" thickBot="1">
      <c r="A32" s="5"/>
      <c r="B32" s="9"/>
      <c r="C32" s="136"/>
      <c r="D32" s="137"/>
      <c r="E32" s="137"/>
      <c r="F32" s="137"/>
      <c r="G32" s="137"/>
      <c r="H32" s="137"/>
      <c r="I32" s="137"/>
      <c r="J32" s="137"/>
      <c r="K32" s="138"/>
      <c r="L32" s="10"/>
      <c r="M32" s="5"/>
    </row>
    <row r="33" spans="1:13" ht="30" customHeight="1">
      <c r="A33" s="5"/>
      <c r="B33" s="9"/>
      <c r="C33" s="139"/>
      <c r="D33" s="156"/>
      <c r="E33" s="156"/>
      <c r="F33" s="156"/>
      <c r="G33" s="157"/>
      <c r="H33" s="156"/>
      <c r="I33" s="142"/>
      <c r="J33" s="143"/>
      <c r="K33" s="151"/>
      <c r="L33" s="10"/>
      <c r="M33" s="5"/>
    </row>
    <row r="34" spans="1:13" ht="30" customHeight="1">
      <c r="A34" s="5"/>
      <c r="B34" s="9"/>
      <c r="C34" s="139"/>
      <c r="D34" s="156"/>
      <c r="E34" s="156"/>
      <c r="F34" s="156"/>
      <c r="G34" s="157"/>
      <c r="H34" s="156"/>
      <c r="I34" s="142"/>
      <c r="J34" s="143"/>
      <c r="K34" s="151"/>
      <c r="L34" s="10"/>
      <c r="M34" s="5"/>
    </row>
    <row r="35" spans="1:13" ht="30" customHeight="1">
      <c r="A35" s="5"/>
      <c r="B35" s="9"/>
      <c r="C35" s="168"/>
      <c r="D35" s="156"/>
      <c r="E35" s="156"/>
      <c r="F35" s="156"/>
      <c r="G35" s="157"/>
      <c r="H35" s="156"/>
      <c r="I35" s="142"/>
      <c r="J35" s="143"/>
      <c r="K35" s="151"/>
      <c r="L35" s="10"/>
      <c r="M35" s="5"/>
    </row>
    <row r="36" spans="1:13" ht="30" customHeight="1" thickBot="1">
      <c r="A36" s="5"/>
      <c r="B36" s="9"/>
      <c r="C36" s="145" t="s">
        <v>56</v>
      </c>
      <c r="D36" s="169"/>
      <c r="E36" s="169"/>
      <c r="F36" s="169"/>
      <c r="G36" s="170"/>
      <c r="H36" s="171"/>
      <c r="I36" s="142"/>
      <c r="J36" s="148"/>
      <c r="K36" s="149"/>
      <c r="L36" s="10"/>
      <c r="M36" s="5"/>
    </row>
    <row r="37" spans="1:13" ht="30" customHeight="1" thickBot="1">
      <c r="A37" s="5"/>
      <c r="B37" s="9"/>
      <c r="C37" s="136"/>
      <c r="D37" s="137"/>
      <c r="E37" s="137"/>
      <c r="F37" s="137"/>
      <c r="G37" s="137"/>
      <c r="H37" s="137"/>
      <c r="I37" s="137"/>
      <c r="J37" s="137"/>
      <c r="K37" s="138"/>
      <c r="L37" s="10"/>
      <c r="M37" s="5"/>
    </row>
    <row r="38" spans="1:13" ht="30" customHeight="1">
      <c r="A38" s="5"/>
      <c r="B38" s="9"/>
      <c r="C38" s="139"/>
      <c r="D38" s="156"/>
      <c r="E38" s="156"/>
      <c r="F38" s="156"/>
      <c r="G38" s="157"/>
      <c r="H38" s="156"/>
      <c r="I38" s="142"/>
      <c r="J38" s="143"/>
      <c r="K38" s="151"/>
      <c r="L38" s="10"/>
      <c r="M38" s="5"/>
    </row>
    <row r="39" spans="1:13" ht="30" customHeight="1" thickBot="1">
      <c r="A39" s="5"/>
      <c r="B39" s="9"/>
      <c r="C39" s="145" t="s">
        <v>56</v>
      </c>
      <c r="D39" s="169"/>
      <c r="E39" s="169"/>
      <c r="F39" s="169"/>
      <c r="G39" s="172"/>
      <c r="H39" s="171"/>
      <c r="I39" s="142"/>
      <c r="J39" s="148"/>
      <c r="K39" s="149"/>
      <c r="L39" s="10"/>
      <c r="M39" s="5"/>
    </row>
    <row r="40" spans="1:13" s="3" customFormat="1" ht="30" customHeight="1" thickBot="1">
      <c r="A40" s="11"/>
      <c r="B40" s="12"/>
      <c r="C40" s="298" t="s">
        <v>35</v>
      </c>
      <c r="D40" s="299"/>
      <c r="E40" s="299"/>
      <c r="F40" s="299"/>
      <c r="G40" s="299"/>
      <c r="H40" s="299"/>
      <c r="I40" s="299"/>
      <c r="J40" s="300"/>
      <c r="K40" s="173"/>
      <c r="L40" s="13"/>
      <c r="M40" s="11"/>
    </row>
    <row r="41" spans="1:13" s="3" customFormat="1" thickBot="1">
      <c r="A41" s="11"/>
      <c r="B41" s="12"/>
      <c r="C41" s="174"/>
      <c r="D41" s="174"/>
      <c r="E41" s="174"/>
      <c r="F41" s="174"/>
      <c r="G41" s="174"/>
      <c r="H41" s="174"/>
      <c r="I41" s="174"/>
      <c r="J41" s="174"/>
      <c r="K41" s="175"/>
      <c r="L41" s="13"/>
      <c r="M41" s="11"/>
    </row>
    <row r="42" spans="1:13" s="3" customFormat="1" ht="30" customHeight="1">
      <c r="A42" s="11"/>
      <c r="B42" s="12"/>
      <c r="C42" s="176"/>
      <c r="D42" s="177"/>
      <c r="E42" s="176"/>
      <c r="F42" s="176"/>
      <c r="G42" s="310"/>
      <c r="H42" s="311"/>
      <c r="I42" s="312"/>
      <c r="J42" s="178"/>
      <c r="K42" s="179"/>
      <c r="L42" s="13"/>
      <c r="M42" s="11"/>
    </row>
    <row r="43" spans="1:13" s="3" customFormat="1" ht="30" customHeight="1">
      <c r="A43" s="11"/>
      <c r="B43" s="12"/>
      <c r="C43" s="176"/>
      <c r="D43" s="177"/>
      <c r="E43" s="176"/>
      <c r="F43" s="176"/>
      <c r="G43" s="180"/>
      <c r="H43" s="181"/>
      <c r="I43" s="182"/>
      <c r="J43" s="183"/>
      <c r="K43" s="184"/>
      <c r="L43" s="13"/>
      <c r="M43" s="11"/>
    </row>
    <row r="44" spans="1:13" s="3" customFormat="1" ht="30" customHeight="1">
      <c r="A44" s="11"/>
      <c r="B44" s="12"/>
      <c r="C44" s="176"/>
      <c r="D44" s="185"/>
      <c r="E44" s="185"/>
      <c r="F44" s="185"/>
      <c r="G44" s="180"/>
      <c r="H44" s="186"/>
      <c r="I44" s="187"/>
      <c r="J44" s="188"/>
      <c r="K44" s="184"/>
      <c r="L44" s="13"/>
      <c r="M44" s="11"/>
    </row>
    <row r="45" spans="1:13" s="3" customFormat="1" ht="30" customHeight="1">
      <c r="A45" s="11"/>
      <c r="B45" s="12"/>
      <c r="C45" s="176"/>
      <c r="D45" s="185"/>
      <c r="E45" s="185"/>
      <c r="F45" s="185"/>
      <c r="G45" s="189" t="s">
        <v>57</v>
      </c>
      <c r="H45" s="186"/>
      <c r="I45" s="187"/>
      <c r="J45" s="188"/>
      <c r="K45" s="190"/>
      <c r="L45" s="13"/>
      <c r="M45" s="11"/>
    </row>
    <row r="46" spans="1:13" s="3" customFormat="1" ht="30" customHeight="1">
      <c r="A46" s="11"/>
      <c r="B46" s="12"/>
      <c r="C46" s="176"/>
      <c r="D46" s="177"/>
      <c r="E46" s="176"/>
      <c r="F46" s="176"/>
      <c r="G46" s="191"/>
      <c r="H46" s="186"/>
      <c r="I46" s="187"/>
      <c r="J46" s="192"/>
      <c r="K46" s="184"/>
      <c r="L46" s="13"/>
      <c r="M46" s="11"/>
    </row>
    <row r="47" spans="1:13" s="3" customFormat="1" ht="30" customHeight="1">
      <c r="A47" s="11"/>
      <c r="B47" s="12"/>
      <c r="C47" s="176"/>
      <c r="D47" s="177"/>
      <c r="E47" s="176"/>
      <c r="F47" s="176"/>
      <c r="G47" s="191"/>
      <c r="H47" s="186"/>
      <c r="I47" s="187"/>
      <c r="J47" s="192"/>
      <c r="K47" s="184"/>
      <c r="L47" s="13"/>
      <c r="M47" s="11"/>
    </row>
    <row r="48" spans="1:13" s="3" customFormat="1" ht="30" customHeight="1" thickBot="1">
      <c r="A48" s="11"/>
      <c r="B48" s="12"/>
      <c r="C48" s="176"/>
      <c r="D48" s="177"/>
      <c r="E48" s="176"/>
      <c r="F48" s="176"/>
      <c r="G48" s="204"/>
      <c r="H48" s="186"/>
      <c r="I48" s="187"/>
      <c r="J48" s="192"/>
      <c r="K48" s="190"/>
      <c r="L48" s="13"/>
      <c r="M48" s="11"/>
    </row>
    <row r="49" spans="1:13" s="3" customFormat="1" ht="30" customHeight="1" thickBot="1">
      <c r="A49" s="11"/>
      <c r="B49" s="12"/>
      <c r="C49" s="176"/>
      <c r="D49" s="177"/>
      <c r="E49" s="176"/>
      <c r="F49" s="176"/>
      <c r="G49" s="193" t="s">
        <v>37</v>
      </c>
      <c r="H49" s="194"/>
      <c r="I49" s="195"/>
      <c r="J49" s="196"/>
      <c r="K49" s="173"/>
      <c r="L49" s="13"/>
      <c r="M49" s="11"/>
    </row>
    <row r="50" spans="1:13" s="3" customFormat="1" thickBot="1">
      <c r="A50" s="11"/>
      <c r="B50" s="12"/>
      <c r="C50" s="176"/>
      <c r="D50" s="177"/>
      <c r="E50" s="177"/>
      <c r="F50" s="177"/>
      <c r="G50" s="176"/>
      <c r="H50" s="176"/>
      <c r="I50" s="197"/>
      <c r="J50" s="198"/>
      <c r="K50" s="199"/>
      <c r="L50" s="13"/>
      <c r="M50" s="11"/>
    </row>
    <row r="51" spans="1:13" s="3" customFormat="1" ht="15.75">
      <c r="A51" s="11"/>
      <c r="B51" s="12"/>
      <c r="C51" s="200"/>
      <c r="D51" s="302"/>
      <c r="E51" s="302"/>
      <c r="F51" s="302"/>
      <c r="G51" s="302"/>
      <c r="H51" s="302"/>
      <c r="I51" s="302"/>
      <c r="J51" s="302"/>
      <c r="K51" s="303"/>
      <c r="L51" s="14"/>
      <c r="M51" s="11"/>
    </row>
    <row r="52" spans="1:13" s="3" customFormat="1" ht="46.5" customHeight="1">
      <c r="A52" s="11"/>
      <c r="B52" s="12"/>
      <c r="C52" s="283" t="s">
        <v>38</v>
      </c>
      <c r="D52" s="284"/>
      <c r="E52" s="284"/>
      <c r="F52" s="284"/>
      <c r="G52" s="284"/>
      <c r="H52" s="301" t="s">
        <v>11</v>
      </c>
      <c r="I52" s="301"/>
      <c r="J52" s="301"/>
      <c r="K52" s="201" t="s">
        <v>40</v>
      </c>
      <c r="L52" s="15"/>
      <c r="M52" s="11"/>
    </row>
    <row r="53" spans="1:13" s="3" customFormat="1" ht="32.25" customHeight="1">
      <c r="A53" s="11"/>
      <c r="B53" s="12"/>
      <c r="C53" s="283" t="s">
        <v>58</v>
      </c>
      <c r="D53" s="284"/>
      <c r="E53" s="284"/>
      <c r="F53" s="284"/>
      <c r="G53" s="284"/>
      <c r="H53" s="288" t="s">
        <v>42</v>
      </c>
      <c r="I53" s="288"/>
      <c r="J53" s="202" t="s">
        <v>43</v>
      </c>
      <c r="K53" s="203" t="s">
        <v>59</v>
      </c>
      <c r="L53" s="215"/>
      <c r="M53" s="11"/>
    </row>
    <row r="54" spans="1:13" s="3" customFormat="1" ht="30" customHeight="1">
      <c r="A54" s="11"/>
      <c r="B54" s="12"/>
      <c r="C54" s="283" t="s">
        <v>44</v>
      </c>
      <c r="D54" s="284"/>
      <c r="E54" s="284"/>
      <c r="F54" s="284"/>
      <c r="G54" s="284"/>
      <c r="H54" s="285" t="s">
        <v>45</v>
      </c>
      <c r="I54" s="286"/>
      <c r="J54" s="202" t="s">
        <v>46</v>
      </c>
      <c r="K54" s="203" t="s">
        <v>59</v>
      </c>
      <c r="L54" s="15"/>
      <c r="M54" s="11"/>
    </row>
    <row r="55" spans="1:13" s="4" customFormat="1" ht="58.5" customHeight="1">
      <c r="A55" s="11"/>
      <c r="B55" s="12"/>
      <c r="C55" s="289" t="s">
        <v>47</v>
      </c>
      <c r="D55" s="290"/>
      <c r="E55" s="290"/>
      <c r="F55" s="290"/>
      <c r="G55" s="290"/>
      <c r="H55" s="287" t="s">
        <v>48</v>
      </c>
      <c r="I55" s="288"/>
      <c r="J55" s="202" t="s">
        <v>49</v>
      </c>
      <c r="K55" s="203" t="s">
        <v>59</v>
      </c>
      <c r="L55" s="13"/>
      <c r="M55" s="11"/>
    </row>
    <row r="56" spans="1:13" ht="57.75" customHeight="1">
      <c r="A56" s="5"/>
      <c r="B56" s="9"/>
      <c r="C56" s="289" t="s">
        <v>50</v>
      </c>
      <c r="D56" s="290"/>
      <c r="E56" s="290"/>
      <c r="F56" s="290"/>
      <c r="G56" s="290"/>
      <c r="H56" s="288" t="s">
        <v>51</v>
      </c>
      <c r="I56" s="288"/>
      <c r="J56" s="202" t="s">
        <v>52</v>
      </c>
      <c r="K56" s="203" t="s">
        <v>59</v>
      </c>
      <c r="L56" s="10"/>
      <c r="M56" s="5"/>
    </row>
    <row r="57" spans="1:13" ht="17.25" thickBot="1">
      <c r="A57" s="5"/>
      <c r="B57" s="9"/>
      <c r="C57" s="213"/>
      <c r="D57" s="217"/>
      <c r="E57" s="217"/>
      <c r="F57" s="214"/>
      <c r="G57" s="218"/>
      <c r="H57" s="308"/>
      <c r="I57" s="308"/>
      <c r="J57" s="308"/>
      <c r="K57" s="309"/>
      <c r="L57" s="10"/>
      <c r="M57" s="5"/>
    </row>
    <row r="58" spans="1:13" ht="47.25" customHeight="1">
      <c r="A58" s="5"/>
      <c r="B58" s="9"/>
      <c r="C58" s="216"/>
      <c r="D58" s="205"/>
      <c r="E58" s="205"/>
      <c r="F58" s="216"/>
      <c r="G58" s="205"/>
      <c r="H58" s="216"/>
      <c r="I58" s="216"/>
      <c r="J58" s="216"/>
      <c r="K58" s="216"/>
      <c r="L58" s="10"/>
      <c r="M58" s="5"/>
    </row>
    <row r="59" spans="1:13" ht="47.25" customHeight="1">
      <c r="A59" s="5"/>
      <c r="B59" s="9"/>
      <c r="C59" s="205"/>
      <c r="D59" s="205"/>
      <c r="E59" s="205"/>
      <c r="F59" s="205"/>
      <c r="G59" s="206" t="s">
        <v>60</v>
      </c>
      <c r="H59" s="205"/>
      <c r="I59" s="205"/>
      <c r="J59" s="205"/>
      <c r="K59" s="205"/>
      <c r="L59" s="10"/>
      <c r="M59" s="5"/>
    </row>
    <row r="60" spans="1:13" ht="17.25" thickBot="1">
      <c r="A60" s="5"/>
      <c r="B60" s="225"/>
      <c r="C60" s="226"/>
      <c r="D60" s="226"/>
      <c r="E60" s="227"/>
      <c r="F60" s="226"/>
      <c r="G60" s="228"/>
      <c r="H60" s="226"/>
      <c r="I60" s="226"/>
      <c r="J60" s="226"/>
      <c r="K60" s="226"/>
      <c r="L60" s="229"/>
      <c r="M60" s="5"/>
    </row>
    <row r="61" spans="1:13" ht="17.25" thickTop="1">
      <c r="A61" s="5"/>
      <c r="B61" s="5"/>
      <c r="C61" s="5"/>
      <c r="D61" s="5"/>
      <c r="E61" s="6"/>
      <c r="F61" s="5"/>
      <c r="G61" s="5"/>
      <c r="H61" s="5"/>
      <c r="I61" s="5"/>
      <c r="J61" s="5"/>
      <c r="K61" s="5"/>
      <c r="L61" s="5"/>
      <c r="M61" s="5"/>
    </row>
    <row r="63" spans="1:13">
      <c r="H63" s="22"/>
    </row>
  </sheetData>
  <mergeCells count="28">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 ref="C55:G55"/>
    <mergeCell ref="C56:G56"/>
  </mergeCells>
  <pageMargins left="0.11811023622047245" right="0.11811023622047245" top="0.15748031496062992" bottom="0.15748031496062992" header="0.31496062992125984" footer="0.31496062992125984"/>
  <pageSetup paperSize="9" scale="42" orientation="portrait"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zoomScale="70" zoomScaleNormal="80" zoomScaleSheetLayoutView="70" workbookViewId="0">
      <selection activeCell="D9" sqref="D9:K9"/>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0"/>
    </row>
    <row r="3" spans="2:16" ht="36.75" customHeight="1">
      <c r="B3" s="25"/>
      <c r="C3" s="423" t="s">
        <v>0</v>
      </c>
      <c r="D3" s="423"/>
      <c r="E3" s="423"/>
      <c r="F3" s="423"/>
      <c r="P3" s="26"/>
    </row>
    <row r="4" spans="2:16">
      <c r="B4" s="25"/>
      <c r="C4" s="211" t="s">
        <v>1</v>
      </c>
      <c r="D4" s="212" t="s">
        <v>2</v>
      </c>
      <c r="E4" s="211" t="s">
        <v>3</v>
      </c>
      <c r="F4" s="212">
        <v>4</v>
      </c>
      <c r="P4" s="26"/>
    </row>
    <row r="5" spans="2:16">
      <c r="B5" s="25"/>
      <c r="C5" s="133"/>
      <c r="D5" s="134"/>
      <c r="E5" s="133"/>
      <c r="F5" s="134"/>
      <c r="P5" s="26"/>
    </row>
    <row r="6" spans="2:16" ht="48" customHeight="1">
      <c r="B6" s="25"/>
      <c r="C6" s="424" t="s">
        <v>61</v>
      </c>
      <c r="D6" s="424"/>
      <c r="E6" s="424"/>
      <c r="F6" s="424"/>
      <c r="G6" s="424"/>
      <c r="H6" s="424"/>
      <c r="I6" s="424"/>
      <c r="J6" s="424"/>
      <c r="K6" s="424"/>
      <c r="L6" s="424"/>
      <c r="M6" s="424"/>
      <c r="N6" s="424"/>
      <c r="O6" s="424"/>
      <c r="P6" s="27"/>
    </row>
    <row r="7" spans="2:16" ht="15" thickBot="1">
      <c r="B7" s="25"/>
      <c r="C7" s="52"/>
      <c r="D7" s="52"/>
      <c r="E7" s="52"/>
      <c r="F7" s="52"/>
      <c r="G7" s="52"/>
      <c r="H7" s="52"/>
      <c r="I7" s="52"/>
      <c r="J7" s="52"/>
      <c r="K7" s="52"/>
      <c r="L7" s="52"/>
      <c r="M7" s="52"/>
      <c r="N7" s="52"/>
      <c r="O7" s="52"/>
      <c r="P7" s="26"/>
    </row>
    <row r="8" spans="2:16" ht="15">
      <c r="B8" s="25"/>
      <c r="C8" s="382"/>
      <c r="D8" s="384"/>
      <c r="E8" s="385"/>
      <c r="F8" s="385"/>
      <c r="G8" s="385"/>
      <c r="H8" s="385"/>
      <c r="I8" s="385"/>
      <c r="J8" s="385"/>
      <c r="K8" s="386"/>
      <c r="L8" s="397"/>
      <c r="M8" s="398"/>
      <c r="N8" s="398"/>
      <c r="O8" s="399"/>
      <c r="P8" s="28"/>
    </row>
    <row r="9" spans="2:16" ht="15">
      <c r="B9" s="25"/>
      <c r="C9" s="383"/>
      <c r="D9" s="387" t="s">
        <v>62</v>
      </c>
      <c r="E9" s="388"/>
      <c r="F9" s="388"/>
      <c r="G9" s="388"/>
      <c r="H9" s="388"/>
      <c r="I9" s="388"/>
      <c r="J9" s="388"/>
      <c r="K9" s="389"/>
      <c r="L9" s="400"/>
      <c r="M9" s="401"/>
      <c r="N9" s="401"/>
      <c r="O9" s="402"/>
      <c r="P9" s="28"/>
    </row>
    <row r="10" spans="2:16" ht="15">
      <c r="B10" s="25"/>
      <c r="C10" s="383"/>
      <c r="D10" s="387"/>
      <c r="E10" s="388"/>
      <c r="F10" s="388"/>
      <c r="G10" s="388"/>
      <c r="H10" s="388"/>
      <c r="I10" s="388"/>
      <c r="J10" s="388"/>
      <c r="K10" s="389"/>
      <c r="L10" s="390" t="s">
        <v>63</v>
      </c>
      <c r="M10" s="403"/>
      <c r="N10" s="404"/>
      <c r="O10" s="405"/>
      <c r="P10" s="28"/>
    </row>
    <row r="11" spans="2:16" ht="15">
      <c r="B11" s="25"/>
      <c r="C11" s="383"/>
      <c r="D11" s="387" t="s">
        <v>64</v>
      </c>
      <c r="E11" s="388"/>
      <c r="F11" s="388"/>
      <c r="G11" s="388"/>
      <c r="H11" s="388"/>
      <c r="I11" s="388"/>
      <c r="J11" s="388"/>
      <c r="K11" s="389"/>
      <c r="L11" s="391"/>
      <c r="M11" s="406"/>
      <c r="N11" s="407"/>
      <c r="O11" s="408"/>
      <c r="P11" s="29"/>
    </row>
    <row r="12" spans="2:16" ht="12.75" customHeight="1">
      <c r="B12" s="25"/>
      <c r="C12" s="383"/>
      <c r="D12" s="425"/>
      <c r="E12" s="426"/>
      <c r="F12" s="426"/>
      <c r="G12" s="426"/>
      <c r="H12" s="426"/>
      <c r="I12" s="426"/>
      <c r="J12" s="426"/>
      <c r="K12" s="427"/>
      <c r="L12" s="390" t="s">
        <v>65</v>
      </c>
      <c r="M12" s="390">
        <v>1</v>
      </c>
      <c r="N12" s="390" t="s">
        <v>66</v>
      </c>
      <c r="O12" s="395">
        <v>1</v>
      </c>
      <c r="P12" s="28"/>
    </row>
    <row r="13" spans="2:16" ht="13.5">
      <c r="B13" s="25"/>
      <c r="C13" s="383"/>
      <c r="D13" s="425"/>
      <c r="E13" s="426"/>
      <c r="F13" s="426"/>
      <c r="G13" s="426"/>
      <c r="H13" s="426"/>
      <c r="I13" s="426"/>
      <c r="J13" s="426"/>
      <c r="K13" s="427"/>
      <c r="L13" s="409"/>
      <c r="M13" s="409"/>
      <c r="N13" s="409"/>
      <c r="O13" s="396"/>
      <c r="P13" s="28"/>
    </row>
    <row r="14" spans="2:16" ht="15">
      <c r="B14" s="25"/>
      <c r="C14" s="383"/>
      <c r="D14" s="387" t="s">
        <v>67</v>
      </c>
      <c r="E14" s="388"/>
      <c r="F14" s="388"/>
      <c r="G14" s="388"/>
      <c r="H14" s="388"/>
      <c r="I14" s="388"/>
      <c r="J14" s="388"/>
      <c r="K14" s="389"/>
      <c r="L14" s="409"/>
      <c r="M14" s="409"/>
      <c r="N14" s="409"/>
      <c r="O14" s="396"/>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68</v>
      </c>
      <c r="M16" s="60" t="s">
        <v>69</v>
      </c>
      <c r="N16" s="60" t="s">
        <v>70</v>
      </c>
      <c r="O16" s="61" t="s">
        <v>71</v>
      </c>
      <c r="P16" s="29"/>
    </row>
    <row r="17" spans="2:16" ht="15">
      <c r="B17" s="25"/>
      <c r="C17" s="62"/>
      <c r="D17" s="63"/>
      <c r="E17" s="63"/>
      <c r="F17" s="63"/>
      <c r="G17" s="63"/>
      <c r="H17" s="63"/>
      <c r="I17" s="63"/>
      <c r="J17" s="63"/>
      <c r="K17" s="63"/>
      <c r="L17" s="64"/>
      <c r="M17" s="65"/>
      <c r="N17" s="65"/>
      <c r="O17" s="66"/>
      <c r="P17" s="31"/>
    </row>
    <row r="18" spans="2:16" ht="18" customHeight="1">
      <c r="B18" s="25"/>
      <c r="C18" s="330" t="s">
        <v>72</v>
      </c>
      <c r="D18" s="331"/>
      <c r="E18" s="331"/>
      <c r="F18" s="331"/>
      <c r="G18" s="63"/>
      <c r="H18" s="63"/>
      <c r="I18" s="63" t="s">
        <v>73</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412" t="s">
        <v>74</v>
      </c>
      <c r="D22" s="413"/>
      <c r="E22" s="413"/>
      <c r="F22" s="413"/>
      <c r="G22" s="413"/>
      <c r="H22" s="413"/>
      <c r="I22" s="413"/>
      <c r="J22" s="413"/>
      <c r="K22" s="413"/>
      <c r="L22" s="413"/>
      <c r="M22" s="413"/>
      <c r="N22" s="413"/>
      <c r="O22" s="414"/>
      <c r="P22" s="33"/>
    </row>
    <row r="23" spans="2:16" ht="15" thickBot="1">
      <c r="B23" s="25"/>
      <c r="C23" s="77"/>
      <c r="D23" s="52"/>
      <c r="E23" s="52"/>
      <c r="F23" s="52"/>
      <c r="G23" s="52"/>
      <c r="H23" s="52"/>
      <c r="I23" s="52"/>
      <c r="J23" s="52"/>
      <c r="K23" s="52"/>
      <c r="L23" s="52"/>
      <c r="M23" s="52"/>
      <c r="N23" s="52"/>
      <c r="O23" s="78"/>
      <c r="P23" s="26"/>
    </row>
    <row r="24" spans="2:16" ht="15">
      <c r="B24" s="25"/>
      <c r="C24" s="79" t="s">
        <v>75</v>
      </c>
      <c r="D24" s="392" t="s">
        <v>11</v>
      </c>
      <c r="E24" s="393"/>
      <c r="F24" s="393"/>
      <c r="G24" s="393"/>
      <c r="H24" s="393"/>
      <c r="I24" s="393"/>
      <c r="J24" s="393"/>
      <c r="K24" s="393"/>
      <c r="L24" s="394"/>
      <c r="M24" s="410" t="s">
        <v>76</v>
      </c>
      <c r="N24" s="411"/>
      <c r="O24" s="79" t="s">
        <v>13</v>
      </c>
      <c r="P24" s="34"/>
    </row>
    <row r="25" spans="2:16" ht="15" thickBot="1">
      <c r="B25" s="25"/>
      <c r="C25" s="80"/>
      <c r="D25" s="366"/>
      <c r="E25" s="367"/>
      <c r="F25" s="367"/>
      <c r="G25" s="367"/>
      <c r="H25" s="367"/>
      <c r="I25" s="367"/>
      <c r="J25" s="367"/>
      <c r="K25" s="367"/>
      <c r="L25" s="368"/>
      <c r="M25" s="366"/>
      <c r="N25" s="368"/>
      <c r="O25" s="81"/>
      <c r="P25" s="35"/>
    </row>
    <row r="26" spans="2:16">
      <c r="B26" s="25"/>
      <c r="C26" s="369" t="s">
        <v>77</v>
      </c>
      <c r="D26" s="370"/>
      <c r="E26" s="370"/>
      <c r="F26" s="370"/>
      <c r="G26" s="370"/>
      <c r="H26" s="370"/>
      <c r="I26" s="370"/>
      <c r="J26" s="370"/>
      <c r="K26" s="370"/>
      <c r="L26" s="370"/>
      <c r="M26" s="370"/>
      <c r="N26" s="370"/>
      <c r="O26" s="371"/>
      <c r="P26" s="36"/>
    </row>
    <row r="27" spans="2:16">
      <c r="B27" s="25"/>
      <c r="C27" s="372"/>
      <c r="D27" s="373"/>
      <c r="E27" s="373"/>
      <c r="F27" s="373"/>
      <c r="G27" s="373"/>
      <c r="H27" s="373"/>
      <c r="I27" s="373"/>
      <c r="J27" s="373"/>
      <c r="K27" s="373"/>
      <c r="L27" s="373"/>
      <c r="M27" s="373"/>
      <c r="N27" s="373"/>
      <c r="O27" s="374"/>
      <c r="P27" s="36"/>
    </row>
    <row r="28" spans="2:16" ht="13.5" thickBot="1">
      <c r="B28" s="25"/>
      <c r="C28" s="375"/>
      <c r="D28" s="376"/>
      <c r="E28" s="376"/>
      <c r="F28" s="376"/>
      <c r="G28" s="376"/>
      <c r="H28" s="376"/>
      <c r="I28" s="376"/>
      <c r="J28" s="376"/>
      <c r="K28" s="376"/>
      <c r="L28" s="376"/>
      <c r="M28" s="376"/>
      <c r="N28" s="376"/>
      <c r="O28" s="377"/>
      <c r="P28" s="36"/>
    </row>
    <row r="29" spans="2:16" ht="15">
      <c r="B29" s="25"/>
      <c r="C29" s="354" t="s">
        <v>11</v>
      </c>
      <c r="D29" s="421"/>
      <c r="E29" s="421"/>
      <c r="F29" s="421"/>
      <c r="G29" s="422"/>
      <c r="H29" s="360" t="s">
        <v>78</v>
      </c>
      <c r="I29" s="421"/>
      <c r="J29" s="364" t="s">
        <v>79</v>
      </c>
      <c r="K29" s="365"/>
      <c r="L29" s="82" t="s">
        <v>80</v>
      </c>
      <c r="M29" s="360" t="s">
        <v>81</v>
      </c>
      <c r="N29" s="361"/>
      <c r="O29" s="83" t="s">
        <v>82</v>
      </c>
      <c r="P29" s="37"/>
    </row>
    <row r="30" spans="2:16" ht="14.25">
      <c r="B30" s="25"/>
      <c r="C30" s="338"/>
      <c r="D30" s="339"/>
      <c r="E30" s="339"/>
      <c r="F30" s="339"/>
      <c r="G30" s="415"/>
      <c r="H30" s="416"/>
      <c r="I30" s="415"/>
      <c r="J30" s="416"/>
      <c r="K30" s="415"/>
      <c r="L30" s="84"/>
      <c r="M30" s="417"/>
      <c r="N30" s="418"/>
      <c r="O30" s="85"/>
      <c r="P30" s="38"/>
    </row>
    <row r="31" spans="2:16" ht="14.25">
      <c r="B31" s="25"/>
      <c r="C31" s="86"/>
      <c r="D31" s="87"/>
      <c r="E31" s="87"/>
      <c r="F31" s="87"/>
      <c r="G31" s="88"/>
      <c r="H31" s="89"/>
      <c r="I31" s="88"/>
      <c r="J31" s="89"/>
      <c r="K31" s="88"/>
      <c r="L31" s="84"/>
      <c r="M31" s="417"/>
      <c r="N31" s="418"/>
      <c r="O31" s="85"/>
      <c r="P31" s="38"/>
    </row>
    <row r="32" spans="2:16" ht="15" thickBot="1">
      <c r="B32" s="25"/>
      <c r="C32" s="350"/>
      <c r="D32" s="351"/>
      <c r="E32" s="351"/>
      <c r="F32" s="351"/>
      <c r="G32" s="378"/>
      <c r="H32" s="379"/>
      <c r="I32" s="378"/>
      <c r="J32" s="379"/>
      <c r="K32" s="378"/>
      <c r="L32" s="90"/>
      <c r="M32" s="380"/>
      <c r="N32" s="381"/>
      <c r="O32" s="85"/>
      <c r="P32" s="38"/>
    </row>
    <row r="33" spans="2:16" ht="15.75" thickBot="1">
      <c r="B33" s="25"/>
      <c r="C33" s="344" t="s">
        <v>83</v>
      </c>
      <c r="D33" s="345"/>
      <c r="E33" s="345"/>
      <c r="F33" s="345"/>
      <c r="G33" s="345"/>
      <c r="H33" s="345"/>
      <c r="I33" s="345"/>
      <c r="J33" s="345"/>
      <c r="K33" s="345"/>
      <c r="L33" s="345"/>
      <c r="M33" s="345"/>
      <c r="N33" s="346"/>
      <c r="O33" s="91"/>
      <c r="P33" s="39"/>
    </row>
    <row r="34" spans="2:16" ht="13.5" customHeight="1">
      <c r="B34" s="25"/>
      <c r="C34" s="369" t="s">
        <v>84</v>
      </c>
      <c r="D34" s="370"/>
      <c r="E34" s="370"/>
      <c r="F34" s="370"/>
      <c r="G34" s="370"/>
      <c r="H34" s="370"/>
      <c r="I34" s="370"/>
      <c r="J34" s="370"/>
      <c r="K34" s="370"/>
      <c r="L34" s="370"/>
      <c r="M34" s="370"/>
      <c r="N34" s="370"/>
      <c r="O34" s="371"/>
      <c r="P34" s="36"/>
    </row>
    <row r="35" spans="2:16">
      <c r="B35" s="25"/>
      <c r="C35" s="372"/>
      <c r="D35" s="373"/>
      <c r="E35" s="373"/>
      <c r="F35" s="373"/>
      <c r="G35" s="373"/>
      <c r="H35" s="373"/>
      <c r="I35" s="373"/>
      <c r="J35" s="373"/>
      <c r="K35" s="373"/>
      <c r="L35" s="373"/>
      <c r="M35" s="373"/>
      <c r="N35" s="373"/>
      <c r="O35" s="374"/>
      <c r="P35" s="36"/>
    </row>
    <row r="36" spans="2:16" ht="13.5" thickBot="1">
      <c r="B36" s="25"/>
      <c r="C36" s="375"/>
      <c r="D36" s="376"/>
      <c r="E36" s="376"/>
      <c r="F36" s="376"/>
      <c r="G36" s="376"/>
      <c r="H36" s="376"/>
      <c r="I36" s="376"/>
      <c r="J36" s="376"/>
      <c r="K36" s="376"/>
      <c r="L36" s="376"/>
      <c r="M36" s="376"/>
      <c r="N36" s="376"/>
      <c r="O36" s="377"/>
      <c r="P36" s="36"/>
    </row>
    <row r="37" spans="2:16" ht="15">
      <c r="B37" s="25"/>
      <c r="C37" s="354" t="s">
        <v>11</v>
      </c>
      <c r="D37" s="355"/>
      <c r="E37" s="355"/>
      <c r="F37" s="355"/>
      <c r="G37" s="355"/>
      <c r="H37" s="355"/>
      <c r="I37" s="355"/>
      <c r="J37" s="361"/>
      <c r="K37" s="92" t="s">
        <v>76</v>
      </c>
      <c r="L37" s="82" t="s">
        <v>13</v>
      </c>
      <c r="M37" s="360" t="s">
        <v>85</v>
      </c>
      <c r="N37" s="361"/>
      <c r="O37" s="83" t="s">
        <v>82</v>
      </c>
      <c r="P37" s="37"/>
    </row>
    <row r="38" spans="2:16" ht="14.25">
      <c r="B38" s="25"/>
      <c r="C38" s="338"/>
      <c r="D38" s="339"/>
      <c r="E38" s="339"/>
      <c r="F38" s="339"/>
      <c r="G38" s="339"/>
      <c r="H38" s="339"/>
      <c r="I38" s="339"/>
      <c r="J38" s="415"/>
      <c r="K38" s="93"/>
      <c r="L38" s="94"/>
      <c r="M38" s="419"/>
      <c r="N38" s="420"/>
      <c r="O38" s="85"/>
      <c r="P38" s="38"/>
    </row>
    <row r="39" spans="2:16" ht="15" thickBot="1">
      <c r="B39" s="25"/>
      <c r="C39" s="350"/>
      <c r="D39" s="351"/>
      <c r="E39" s="351"/>
      <c r="F39" s="351"/>
      <c r="G39" s="351"/>
      <c r="H39" s="351"/>
      <c r="I39" s="351"/>
      <c r="J39" s="378"/>
      <c r="K39" s="87"/>
      <c r="L39" s="95"/>
      <c r="M39" s="352"/>
      <c r="N39" s="353"/>
      <c r="O39" s="96"/>
      <c r="P39" s="38"/>
    </row>
    <row r="40" spans="2:16" ht="15.75" thickBot="1">
      <c r="B40" s="25"/>
      <c r="C40" s="344" t="s">
        <v>83</v>
      </c>
      <c r="D40" s="345"/>
      <c r="E40" s="345"/>
      <c r="F40" s="345"/>
      <c r="G40" s="345"/>
      <c r="H40" s="345"/>
      <c r="I40" s="345"/>
      <c r="J40" s="345"/>
      <c r="K40" s="345"/>
      <c r="L40" s="345"/>
      <c r="M40" s="345"/>
      <c r="N40" s="346"/>
      <c r="O40" s="97">
        <v>0</v>
      </c>
      <c r="P40" s="38"/>
    </row>
    <row r="41" spans="2:16">
      <c r="B41" s="25"/>
      <c r="C41" s="369" t="s">
        <v>86</v>
      </c>
      <c r="D41" s="370"/>
      <c r="E41" s="370"/>
      <c r="F41" s="370"/>
      <c r="G41" s="370"/>
      <c r="H41" s="370"/>
      <c r="I41" s="370"/>
      <c r="J41" s="370"/>
      <c r="K41" s="370"/>
      <c r="L41" s="370"/>
      <c r="M41" s="370"/>
      <c r="N41" s="370"/>
      <c r="O41" s="371"/>
      <c r="P41" s="36"/>
    </row>
    <row r="42" spans="2:16">
      <c r="B42" s="25"/>
      <c r="C42" s="372"/>
      <c r="D42" s="373"/>
      <c r="E42" s="373"/>
      <c r="F42" s="373"/>
      <c r="G42" s="373"/>
      <c r="H42" s="373"/>
      <c r="I42" s="373"/>
      <c r="J42" s="373"/>
      <c r="K42" s="373"/>
      <c r="L42" s="373"/>
      <c r="M42" s="373"/>
      <c r="N42" s="373"/>
      <c r="O42" s="374"/>
      <c r="P42" s="36"/>
    </row>
    <row r="43" spans="2:16" ht="13.5" thickBot="1">
      <c r="B43" s="25"/>
      <c r="C43" s="375"/>
      <c r="D43" s="376"/>
      <c r="E43" s="376"/>
      <c r="F43" s="376"/>
      <c r="G43" s="376"/>
      <c r="H43" s="376"/>
      <c r="I43" s="376"/>
      <c r="J43" s="376"/>
      <c r="K43" s="376"/>
      <c r="L43" s="376"/>
      <c r="M43" s="376"/>
      <c r="N43" s="376"/>
      <c r="O43" s="377"/>
      <c r="P43" s="36"/>
    </row>
    <row r="44" spans="2:16" ht="17.25">
      <c r="B44" s="25"/>
      <c r="C44" s="354" t="s">
        <v>87</v>
      </c>
      <c r="D44" s="355"/>
      <c r="E44" s="355"/>
      <c r="F44" s="355"/>
      <c r="G44" s="355"/>
      <c r="H44" s="355"/>
      <c r="I44" s="355"/>
      <c r="J44" s="82" t="s">
        <v>88</v>
      </c>
      <c r="K44" s="98" t="s">
        <v>89</v>
      </c>
      <c r="L44" s="99" t="s">
        <v>90</v>
      </c>
      <c r="M44" s="360" t="s">
        <v>91</v>
      </c>
      <c r="N44" s="361"/>
      <c r="O44" s="83" t="s">
        <v>82</v>
      </c>
      <c r="P44" s="37"/>
    </row>
    <row r="45" spans="2:16" ht="14.25">
      <c r="B45" s="25"/>
      <c r="C45" s="338"/>
      <c r="D45" s="339"/>
      <c r="E45" s="339"/>
      <c r="F45" s="339"/>
      <c r="G45" s="339"/>
      <c r="H45" s="339"/>
      <c r="I45" s="339"/>
      <c r="J45" s="100"/>
      <c r="K45" s="101"/>
      <c r="L45" s="100"/>
      <c r="M45" s="358"/>
      <c r="N45" s="359"/>
      <c r="O45" s="85"/>
      <c r="P45" s="38"/>
    </row>
    <row r="46" spans="2:16" ht="15" thickBot="1">
      <c r="B46" s="25"/>
      <c r="C46" s="350"/>
      <c r="D46" s="351"/>
      <c r="E46" s="351"/>
      <c r="F46" s="351"/>
      <c r="G46" s="351"/>
      <c r="H46" s="351"/>
      <c r="I46" s="351"/>
      <c r="J46" s="102"/>
      <c r="K46" s="103"/>
      <c r="L46" s="102"/>
      <c r="M46" s="352"/>
      <c r="N46" s="353"/>
      <c r="O46" s="104"/>
      <c r="P46" s="38"/>
    </row>
    <row r="47" spans="2:16" ht="15.75" thickBot="1">
      <c r="B47" s="25"/>
      <c r="C47" s="344" t="s">
        <v>83</v>
      </c>
      <c r="D47" s="345"/>
      <c r="E47" s="345"/>
      <c r="F47" s="345"/>
      <c r="G47" s="345"/>
      <c r="H47" s="345"/>
      <c r="I47" s="345"/>
      <c r="J47" s="345"/>
      <c r="K47" s="345"/>
      <c r="L47" s="345"/>
      <c r="M47" s="345"/>
      <c r="N47" s="346"/>
      <c r="O47" s="91"/>
      <c r="P47" s="39"/>
    </row>
    <row r="48" spans="2:16">
      <c r="B48" s="25"/>
      <c r="C48" s="369" t="s">
        <v>92</v>
      </c>
      <c r="D48" s="370"/>
      <c r="E48" s="370"/>
      <c r="F48" s="370"/>
      <c r="G48" s="370"/>
      <c r="H48" s="370"/>
      <c r="I48" s="370"/>
      <c r="J48" s="370"/>
      <c r="K48" s="370"/>
      <c r="L48" s="370"/>
      <c r="M48" s="370"/>
      <c r="N48" s="370"/>
      <c r="O48" s="371"/>
      <c r="P48" s="36"/>
    </row>
    <row r="49" spans="2:16">
      <c r="B49" s="25"/>
      <c r="C49" s="372"/>
      <c r="D49" s="373"/>
      <c r="E49" s="373"/>
      <c r="F49" s="373"/>
      <c r="G49" s="373"/>
      <c r="H49" s="373"/>
      <c r="I49" s="373"/>
      <c r="J49" s="373"/>
      <c r="K49" s="373"/>
      <c r="L49" s="373"/>
      <c r="M49" s="373"/>
      <c r="N49" s="373"/>
      <c r="O49" s="374"/>
      <c r="P49" s="36"/>
    </row>
    <row r="50" spans="2:16" ht="13.5" thickBot="1">
      <c r="B50" s="25"/>
      <c r="C50" s="375"/>
      <c r="D50" s="376"/>
      <c r="E50" s="376"/>
      <c r="F50" s="376"/>
      <c r="G50" s="376"/>
      <c r="H50" s="376"/>
      <c r="I50" s="376"/>
      <c r="J50" s="376"/>
      <c r="K50" s="376"/>
      <c r="L50" s="376"/>
      <c r="M50" s="376"/>
      <c r="N50" s="376"/>
      <c r="O50" s="377"/>
      <c r="P50" s="36"/>
    </row>
    <row r="51" spans="2:16" ht="30">
      <c r="B51" s="25"/>
      <c r="C51" s="354" t="s">
        <v>93</v>
      </c>
      <c r="D51" s="355"/>
      <c r="E51" s="355"/>
      <c r="F51" s="355"/>
      <c r="G51" s="355"/>
      <c r="H51" s="355"/>
      <c r="I51" s="355"/>
      <c r="J51" s="82" t="s">
        <v>94</v>
      </c>
      <c r="K51" s="105" t="s">
        <v>95</v>
      </c>
      <c r="L51" s="106" t="s">
        <v>96</v>
      </c>
      <c r="M51" s="356" t="s">
        <v>81</v>
      </c>
      <c r="N51" s="357"/>
      <c r="O51" s="107" t="s">
        <v>82</v>
      </c>
      <c r="P51" s="40"/>
    </row>
    <row r="52" spans="2:16" ht="14.25">
      <c r="B52" s="25"/>
      <c r="C52" s="108"/>
      <c r="D52" s="109"/>
      <c r="E52" s="109"/>
      <c r="F52" s="109"/>
      <c r="G52" s="109"/>
      <c r="H52" s="109"/>
      <c r="I52" s="109"/>
      <c r="J52" s="110"/>
      <c r="K52" s="111"/>
      <c r="L52" s="112"/>
      <c r="M52" s="362"/>
      <c r="N52" s="363"/>
      <c r="O52" s="113"/>
      <c r="P52" s="41"/>
    </row>
    <row r="53" spans="2:16" ht="14.25">
      <c r="B53" s="25"/>
      <c r="C53" s="108"/>
      <c r="D53" s="109"/>
      <c r="E53" s="109"/>
      <c r="F53" s="109"/>
      <c r="G53" s="109"/>
      <c r="H53" s="109"/>
      <c r="I53" s="109"/>
      <c r="J53" s="110"/>
      <c r="K53" s="111"/>
      <c r="L53" s="112"/>
      <c r="M53" s="362"/>
      <c r="N53" s="363"/>
      <c r="O53" s="113"/>
      <c r="P53" s="41"/>
    </row>
    <row r="54" spans="2:16" ht="14.25">
      <c r="B54" s="25"/>
      <c r="C54" s="108"/>
      <c r="D54" s="109"/>
      <c r="E54" s="109"/>
      <c r="F54" s="109"/>
      <c r="G54" s="109"/>
      <c r="H54" s="109"/>
      <c r="I54" s="109"/>
      <c r="J54" s="110"/>
      <c r="K54" s="111"/>
      <c r="L54" s="112"/>
      <c r="M54" s="358"/>
      <c r="N54" s="359"/>
      <c r="O54" s="113"/>
      <c r="P54" s="41"/>
    </row>
    <row r="55" spans="2:16" ht="15" thickBot="1">
      <c r="B55" s="25"/>
      <c r="C55" s="350"/>
      <c r="D55" s="351"/>
      <c r="E55" s="351"/>
      <c r="F55" s="351"/>
      <c r="G55" s="351"/>
      <c r="H55" s="351"/>
      <c r="I55" s="351"/>
      <c r="J55" s="102"/>
      <c r="K55" s="103"/>
      <c r="L55" s="102"/>
      <c r="M55" s="352"/>
      <c r="N55" s="353"/>
      <c r="O55" s="104"/>
      <c r="P55" s="38"/>
    </row>
    <row r="56" spans="2:16" ht="15.75" thickBot="1">
      <c r="B56" s="25"/>
      <c r="C56" s="344" t="s">
        <v>83</v>
      </c>
      <c r="D56" s="345"/>
      <c r="E56" s="345"/>
      <c r="F56" s="345"/>
      <c r="G56" s="345"/>
      <c r="H56" s="345"/>
      <c r="I56" s="345"/>
      <c r="J56" s="345"/>
      <c r="K56" s="345"/>
      <c r="L56" s="345"/>
      <c r="M56" s="345"/>
      <c r="N56" s="346"/>
      <c r="O56" s="97"/>
      <c r="P56" s="38"/>
    </row>
    <row r="57" spans="2:16" ht="15" thickBot="1">
      <c r="B57" s="25"/>
      <c r="C57" s="77"/>
      <c r="D57" s="52"/>
      <c r="E57" s="52"/>
      <c r="F57" s="52"/>
      <c r="G57" s="52"/>
      <c r="H57" s="52"/>
      <c r="I57" s="52"/>
      <c r="J57" s="52"/>
      <c r="K57" s="52"/>
      <c r="L57" s="52"/>
      <c r="M57" s="52"/>
      <c r="N57" s="52"/>
      <c r="O57" s="78"/>
      <c r="P57" s="26"/>
    </row>
    <row r="58" spans="2:16" ht="15.75" thickBot="1">
      <c r="B58" s="25"/>
      <c r="C58" s="347" t="s">
        <v>97</v>
      </c>
      <c r="D58" s="348"/>
      <c r="E58" s="348"/>
      <c r="F58" s="348"/>
      <c r="G58" s="348"/>
      <c r="H58" s="348"/>
      <c r="I58" s="348"/>
      <c r="J58" s="348"/>
      <c r="K58" s="348"/>
      <c r="L58" s="348"/>
      <c r="M58" s="348"/>
      <c r="N58" s="349"/>
      <c r="O58" s="114"/>
      <c r="P58" s="42"/>
    </row>
    <row r="59" spans="2:16">
      <c r="B59" s="25"/>
      <c r="C59" s="369" t="s">
        <v>98</v>
      </c>
      <c r="D59" s="370"/>
      <c r="E59" s="370"/>
      <c r="F59" s="370"/>
      <c r="G59" s="370"/>
      <c r="H59" s="370"/>
      <c r="I59" s="370"/>
      <c r="J59" s="370"/>
      <c r="K59" s="370"/>
      <c r="L59" s="370"/>
      <c r="M59" s="370"/>
      <c r="N59" s="370"/>
      <c r="O59" s="371"/>
      <c r="P59" s="36"/>
    </row>
    <row r="60" spans="2:16">
      <c r="B60" s="25"/>
      <c r="C60" s="372"/>
      <c r="D60" s="373"/>
      <c r="E60" s="373"/>
      <c r="F60" s="373"/>
      <c r="G60" s="373"/>
      <c r="H60" s="373"/>
      <c r="I60" s="373"/>
      <c r="J60" s="373"/>
      <c r="K60" s="373"/>
      <c r="L60" s="373"/>
      <c r="M60" s="373"/>
      <c r="N60" s="373"/>
      <c r="O60" s="374"/>
      <c r="P60" s="36"/>
    </row>
    <row r="61" spans="2:16" ht="13.5" thickBot="1">
      <c r="B61" s="25"/>
      <c r="C61" s="375"/>
      <c r="D61" s="376"/>
      <c r="E61" s="376"/>
      <c r="F61" s="376"/>
      <c r="G61" s="376"/>
      <c r="H61" s="376"/>
      <c r="I61" s="376"/>
      <c r="J61" s="376"/>
      <c r="K61" s="376"/>
      <c r="L61" s="376"/>
      <c r="M61" s="376"/>
      <c r="N61" s="376"/>
      <c r="O61" s="377"/>
      <c r="P61" s="36"/>
    </row>
    <row r="62" spans="2:16" ht="15">
      <c r="B62" s="25"/>
      <c r="C62" s="354" t="s">
        <v>99</v>
      </c>
      <c r="D62" s="355"/>
      <c r="E62" s="355"/>
      <c r="F62" s="355"/>
      <c r="G62" s="355"/>
      <c r="H62" s="355"/>
      <c r="I62" s="355"/>
      <c r="J62" s="98"/>
      <c r="K62" s="115"/>
      <c r="L62" s="106" t="s">
        <v>100</v>
      </c>
      <c r="M62" s="356" t="s">
        <v>101</v>
      </c>
      <c r="N62" s="357"/>
      <c r="O62" s="107"/>
      <c r="P62" s="40"/>
    </row>
    <row r="63" spans="2:16" ht="14.25">
      <c r="B63" s="25"/>
      <c r="C63" s="338" t="s">
        <v>102</v>
      </c>
      <c r="D63" s="339"/>
      <c r="E63" s="339"/>
      <c r="F63" s="339"/>
      <c r="G63" s="339"/>
      <c r="H63" s="339"/>
      <c r="I63" s="339"/>
      <c r="J63" s="116"/>
      <c r="K63" s="117"/>
      <c r="L63" s="118"/>
      <c r="M63" s="340"/>
      <c r="N63" s="341"/>
      <c r="O63" s="119"/>
      <c r="P63" s="43"/>
    </row>
    <row r="64" spans="2:16" ht="14.25">
      <c r="B64" s="25"/>
      <c r="C64" s="86" t="s">
        <v>103</v>
      </c>
      <c r="D64" s="87"/>
      <c r="E64" s="87"/>
      <c r="F64" s="87"/>
      <c r="G64" s="87"/>
      <c r="H64" s="87"/>
      <c r="I64" s="87"/>
      <c r="J64" s="116"/>
      <c r="K64" s="117"/>
      <c r="L64" s="118"/>
      <c r="M64" s="340"/>
      <c r="N64" s="341"/>
      <c r="O64" s="119"/>
      <c r="P64" s="43"/>
    </row>
    <row r="65" spans="2:16" ht="15" thickBot="1">
      <c r="B65" s="25"/>
      <c r="C65" s="71" t="s">
        <v>104</v>
      </c>
      <c r="D65" s="72"/>
      <c r="E65" s="72"/>
      <c r="F65" s="72"/>
      <c r="G65" s="72"/>
      <c r="H65" s="72"/>
      <c r="I65" s="72"/>
      <c r="J65" s="120"/>
      <c r="K65" s="121"/>
      <c r="L65" s="118"/>
      <c r="M65" s="342"/>
      <c r="N65" s="343"/>
      <c r="O65" s="119"/>
      <c r="P65" s="43"/>
    </row>
    <row r="66" spans="2:16" ht="15.75" thickBot="1">
      <c r="B66" s="25"/>
      <c r="C66" s="344" t="s">
        <v>83</v>
      </c>
      <c r="D66" s="345"/>
      <c r="E66" s="345"/>
      <c r="F66" s="345"/>
      <c r="G66" s="345"/>
      <c r="H66" s="345"/>
      <c r="I66" s="345"/>
      <c r="J66" s="345"/>
      <c r="K66" s="345"/>
      <c r="L66" s="345"/>
      <c r="M66" s="345"/>
      <c r="N66" s="346"/>
      <c r="O66" s="122"/>
      <c r="P66" s="44"/>
    </row>
    <row r="67" spans="2:16" ht="15" thickBot="1">
      <c r="B67" s="25"/>
      <c r="C67" s="77"/>
      <c r="D67" s="52"/>
      <c r="E67" s="52"/>
      <c r="F67" s="52"/>
      <c r="G67" s="52"/>
      <c r="H67" s="52"/>
      <c r="I67" s="52"/>
      <c r="J67" s="52"/>
      <c r="K67" s="52"/>
      <c r="L67" s="52"/>
      <c r="M67" s="52"/>
      <c r="N67" s="52"/>
      <c r="O67" s="78"/>
      <c r="P67" s="26"/>
    </row>
    <row r="68" spans="2:16" ht="15.75" thickBot="1">
      <c r="B68" s="25"/>
      <c r="C68" s="347" t="s">
        <v>105</v>
      </c>
      <c r="D68" s="348"/>
      <c r="E68" s="348"/>
      <c r="F68" s="348"/>
      <c r="G68" s="348"/>
      <c r="H68" s="348"/>
      <c r="I68" s="348"/>
      <c r="J68" s="348"/>
      <c r="K68" s="348"/>
      <c r="L68" s="348"/>
      <c r="M68" s="348"/>
      <c r="N68" s="349"/>
      <c r="O68" s="123"/>
      <c r="P68" s="44"/>
    </row>
    <row r="69" spans="2:16" ht="14.25">
      <c r="B69" s="25"/>
      <c r="C69" s="74"/>
      <c r="D69" s="75"/>
      <c r="E69" s="75"/>
      <c r="F69" s="75"/>
      <c r="G69" s="75"/>
      <c r="H69" s="75"/>
      <c r="I69" s="75"/>
      <c r="J69" s="75"/>
      <c r="K69" s="75"/>
      <c r="L69" s="75"/>
      <c r="M69" s="75"/>
      <c r="N69" s="75"/>
      <c r="O69" s="76"/>
      <c r="P69" s="26"/>
    </row>
    <row r="70" spans="2:16" ht="14.25">
      <c r="B70" s="25"/>
      <c r="C70" s="77"/>
      <c r="D70" s="52"/>
      <c r="E70" s="52"/>
      <c r="F70" s="52"/>
      <c r="G70" s="52"/>
      <c r="H70" s="52"/>
      <c r="I70" s="52"/>
      <c r="J70" s="52"/>
      <c r="K70" s="52"/>
      <c r="L70" s="52"/>
      <c r="M70" s="52"/>
      <c r="N70" s="52"/>
      <c r="O70" s="78"/>
      <c r="P70" s="26"/>
    </row>
    <row r="71" spans="2:16" ht="14.25">
      <c r="B71" s="25"/>
      <c r="C71" s="77"/>
      <c r="D71" s="52"/>
      <c r="E71" s="52"/>
      <c r="F71" s="52"/>
      <c r="G71" s="52"/>
      <c r="H71" s="52"/>
      <c r="I71" s="52"/>
      <c r="J71" s="52"/>
      <c r="K71" s="52"/>
      <c r="L71" s="52"/>
      <c r="M71" s="52"/>
      <c r="N71" s="52"/>
      <c r="O71" s="78"/>
      <c r="P71" s="26"/>
    </row>
    <row r="72" spans="2:16" ht="14.25">
      <c r="B72" s="25"/>
      <c r="C72" s="77"/>
      <c r="D72" s="52"/>
      <c r="E72" s="52"/>
      <c r="F72" s="52"/>
      <c r="G72" s="52"/>
      <c r="H72" s="124" t="s">
        <v>106</v>
      </c>
      <c r="I72" s="124"/>
      <c r="J72" s="124"/>
      <c r="K72" s="124"/>
      <c r="L72" s="52"/>
      <c r="M72" s="52"/>
      <c r="N72" s="52"/>
      <c r="O72" s="78"/>
      <c r="P72" s="26"/>
    </row>
    <row r="73" spans="2:16" ht="15">
      <c r="B73" s="25"/>
      <c r="C73" s="77"/>
      <c r="D73" s="52"/>
      <c r="E73" s="52"/>
      <c r="F73" s="52"/>
      <c r="G73" s="52"/>
      <c r="H73" s="124" t="s">
        <v>107</v>
      </c>
      <c r="I73" s="52"/>
      <c r="J73" s="52"/>
      <c r="K73" s="52"/>
      <c r="L73" s="52"/>
      <c r="M73" s="52"/>
      <c r="N73" s="52"/>
      <c r="O73" s="78"/>
      <c r="P73" s="45"/>
    </row>
    <row r="74" spans="2:16" ht="15">
      <c r="B74" s="25"/>
      <c r="C74" s="77"/>
      <c r="D74" s="52"/>
      <c r="E74" s="52"/>
      <c r="F74" s="52"/>
      <c r="G74" s="52"/>
      <c r="H74" s="124" t="s">
        <v>108</v>
      </c>
      <c r="I74" s="52"/>
      <c r="J74" s="52"/>
      <c r="K74" s="52"/>
      <c r="L74" s="52"/>
      <c r="M74" s="52"/>
      <c r="N74" s="52"/>
      <c r="O74" s="78"/>
      <c r="P74" s="45"/>
    </row>
    <row r="75" spans="2:16" ht="14.25">
      <c r="B75" s="25"/>
      <c r="C75" s="62"/>
      <c r="D75" s="125"/>
      <c r="E75" s="125"/>
      <c r="F75" s="125"/>
      <c r="G75" s="125"/>
      <c r="H75" s="124" t="s">
        <v>109</v>
      </c>
      <c r="I75" s="125"/>
      <c r="J75" s="125"/>
      <c r="K75" s="125"/>
      <c r="L75" s="125"/>
      <c r="M75" s="125"/>
      <c r="N75" s="125"/>
      <c r="O75" s="126"/>
      <c r="P75" s="46"/>
    </row>
    <row r="76" spans="2:16" ht="14.25">
      <c r="B76" s="25"/>
      <c r="C76" s="77"/>
      <c r="D76" s="52"/>
      <c r="E76" s="52"/>
      <c r="F76" s="52"/>
      <c r="G76" s="52"/>
      <c r="H76" s="52" t="s">
        <v>110</v>
      </c>
      <c r="I76" s="52"/>
      <c r="J76" s="52"/>
      <c r="K76" s="52"/>
      <c r="L76" s="52"/>
      <c r="M76" s="52"/>
      <c r="N76" s="52"/>
      <c r="O76" s="78"/>
      <c r="P76" s="26"/>
    </row>
    <row r="77" spans="2:16" ht="15">
      <c r="B77" s="25"/>
      <c r="C77" s="127" t="s">
        <v>111</v>
      </c>
      <c r="D77" s="128"/>
      <c r="E77" s="128"/>
      <c r="F77" s="128"/>
      <c r="G77" s="128"/>
      <c r="H77" s="128"/>
      <c r="I77" s="128"/>
      <c r="J77" s="128"/>
      <c r="K77" s="128"/>
      <c r="L77" s="128"/>
      <c r="M77" s="128"/>
      <c r="N77" s="128"/>
      <c r="O77" s="129"/>
      <c r="P77" s="26"/>
    </row>
    <row r="78" spans="2:16" ht="14.25">
      <c r="B78" s="25"/>
      <c r="C78" s="335"/>
      <c r="D78" s="336"/>
      <c r="E78" s="336"/>
      <c r="F78" s="336"/>
      <c r="G78" s="336"/>
      <c r="H78" s="336"/>
      <c r="I78" s="336"/>
      <c r="J78" s="336"/>
      <c r="K78" s="336"/>
      <c r="L78" s="336"/>
      <c r="M78" s="336"/>
      <c r="N78" s="336"/>
      <c r="O78" s="337"/>
      <c r="P78" s="46"/>
    </row>
    <row r="79" spans="2:16" ht="14.25">
      <c r="B79" s="25"/>
      <c r="C79" s="335"/>
      <c r="D79" s="336"/>
      <c r="E79" s="336"/>
      <c r="F79" s="336"/>
      <c r="G79" s="336"/>
      <c r="H79" s="336"/>
      <c r="I79" s="336"/>
      <c r="J79" s="336"/>
      <c r="K79" s="336"/>
      <c r="L79" s="336"/>
      <c r="M79" s="336"/>
      <c r="N79" s="336"/>
      <c r="O79" s="337"/>
      <c r="P79" s="46"/>
    </row>
    <row r="80" spans="2:16" ht="14.25">
      <c r="B80" s="25"/>
      <c r="C80" s="62"/>
      <c r="D80" s="125"/>
      <c r="E80" s="125"/>
      <c r="F80" s="125"/>
      <c r="G80" s="125"/>
      <c r="H80" s="125"/>
      <c r="I80" s="125"/>
      <c r="J80" s="125"/>
      <c r="K80" s="125"/>
      <c r="L80" s="125"/>
      <c r="M80" s="125"/>
      <c r="N80" s="125"/>
      <c r="O80" s="126"/>
      <c r="P80" s="46"/>
    </row>
    <row r="81" spans="2:16" ht="15">
      <c r="B81" s="25"/>
      <c r="C81" s="130" t="s">
        <v>112</v>
      </c>
      <c r="D81" s="125"/>
      <c r="E81" s="125"/>
      <c r="F81" s="125"/>
      <c r="G81" s="125"/>
      <c r="H81" s="125"/>
      <c r="I81" s="125"/>
      <c r="J81" s="125"/>
      <c r="K81" s="125"/>
      <c r="L81" s="125"/>
      <c r="M81" s="125"/>
      <c r="N81" s="125"/>
      <c r="O81" s="126"/>
      <c r="P81" s="46"/>
    </row>
    <row r="82" spans="2:16" ht="12.75" customHeight="1">
      <c r="B82" s="25"/>
      <c r="C82" s="332" t="s">
        <v>113</v>
      </c>
      <c r="D82" s="333"/>
      <c r="E82" s="333"/>
      <c r="F82" s="333"/>
      <c r="G82" s="333"/>
      <c r="H82" s="333"/>
      <c r="I82" s="333"/>
      <c r="J82" s="333"/>
      <c r="K82" s="333"/>
      <c r="L82" s="333"/>
      <c r="M82" s="333"/>
      <c r="N82" s="333"/>
      <c r="O82" s="334"/>
      <c r="P82" s="47"/>
    </row>
    <row r="83" spans="2:16">
      <c r="B83" s="25"/>
      <c r="C83" s="332"/>
      <c r="D83" s="333"/>
      <c r="E83" s="333"/>
      <c r="F83" s="333"/>
      <c r="G83" s="333"/>
      <c r="H83" s="333"/>
      <c r="I83" s="333"/>
      <c r="J83" s="333"/>
      <c r="K83" s="333"/>
      <c r="L83" s="333"/>
      <c r="M83" s="333"/>
      <c r="N83" s="333"/>
      <c r="O83" s="334"/>
      <c r="P83" s="47"/>
    </row>
    <row r="84" spans="2:16" ht="12.95" customHeight="1">
      <c r="B84" s="25"/>
      <c r="C84" s="332" t="s">
        <v>114</v>
      </c>
      <c r="D84" s="333"/>
      <c r="E84" s="333"/>
      <c r="F84" s="333"/>
      <c r="G84" s="333"/>
      <c r="H84" s="333"/>
      <c r="I84" s="333"/>
      <c r="J84" s="333"/>
      <c r="K84" s="333"/>
      <c r="L84" s="333"/>
      <c r="M84" s="333"/>
      <c r="N84" s="333"/>
      <c r="O84" s="334"/>
      <c r="P84" s="47"/>
    </row>
    <row r="85" spans="2:16">
      <c r="B85" s="25"/>
      <c r="C85" s="332"/>
      <c r="D85" s="333"/>
      <c r="E85" s="333"/>
      <c r="F85" s="333"/>
      <c r="G85" s="333"/>
      <c r="H85" s="333"/>
      <c r="I85" s="333"/>
      <c r="J85" s="333"/>
      <c r="K85" s="333"/>
      <c r="L85" s="333"/>
      <c r="M85" s="333"/>
      <c r="N85" s="333"/>
      <c r="O85" s="334"/>
      <c r="P85" s="47"/>
    </row>
    <row r="86" spans="2:16" ht="14.25">
      <c r="B86" s="25"/>
      <c r="C86" s="62"/>
      <c r="D86" s="125"/>
      <c r="E86" s="125"/>
      <c r="F86" s="125"/>
      <c r="G86" s="125"/>
      <c r="H86" s="125"/>
      <c r="I86" s="125"/>
      <c r="J86" s="125"/>
      <c r="K86" s="125"/>
      <c r="L86" s="125"/>
      <c r="M86" s="125"/>
      <c r="N86" s="125"/>
      <c r="O86" s="126"/>
      <c r="P86" s="46"/>
    </row>
    <row r="87" spans="2:16" ht="14.25">
      <c r="B87" s="25"/>
      <c r="C87" s="77"/>
      <c r="D87" s="52"/>
      <c r="E87" s="52"/>
      <c r="F87" s="52"/>
      <c r="G87" s="52"/>
      <c r="H87" s="124" t="s">
        <v>106</v>
      </c>
      <c r="I87" s="52"/>
      <c r="J87" s="52"/>
      <c r="K87" s="52"/>
      <c r="L87" s="52"/>
      <c r="M87" s="52"/>
      <c r="N87" s="52"/>
      <c r="O87" s="78"/>
      <c r="P87" s="26"/>
    </row>
    <row r="88" spans="2:16" ht="14.25">
      <c r="B88" s="25"/>
      <c r="C88" s="77"/>
      <c r="D88" s="52"/>
      <c r="E88" s="52"/>
      <c r="F88" s="52"/>
      <c r="G88" s="52"/>
      <c r="H88" s="52" t="s">
        <v>107</v>
      </c>
      <c r="I88" s="87"/>
      <c r="J88" s="87"/>
      <c r="K88" s="87"/>
      <c r="L88" s="52"/>
      <c r="M88" s="52"/>
      <c r="N88" s="52"/>
      <c r="O88" s="78"/>
      <c r="P88" s="26"/>
    </row>
    <row r="89" spans="2:16" ht="14.25">
      <c r="B89" s="25"/>
      <c r="C89" s="77"/>
      <c r="D89" s="52"/>
      <c r="E89" s="52"/>
      <c r="F89" s="52"/>
      <c r="G89" s="52"/>
      <c r="H89" s="52" t="s">
        <v>115</v>
      </c>
      <c r="I89" s="131"/>
      <c r="J89" s="131"/>
      <c r="K89" s="131"/>
      <c r="L89" s="52"/>
      <c r="M89" s="52"/>
      <c r="N89" s="52"/>
      <c r="O89" s="78"/>
      <c r="P89" s="26"/>
    </row>
    <row r="90" spans="2:16" ht="14.25">
      <c r="B90" s="25"/>
      <c r="C90" s="132"/>
      <c r="D90" s="125"/>
      <c r="E90" s="125"/>
      <c r="F90" s="125"/>
      <c r="G90" s="125"/>
      <c r="H90" s="52" t="s">
        <v>109</v>
      </c>
      <c r="I90" s="52"/>
      <c r="J90" s="52"/>
      <c r="K90" s="52"/>
      <c r="L90" s="125"/>
      <c r="M90" s="125"/>
      <c r="N90" s="125"/>
      <c r="O90" s="126"/>
      <c r="P90" s="46"/>
    </row>
    <row r="91" spans="2:16" ht="17.25" customHeight="1">
      <c r="B91" s="25"/>
      <c r="C91" s="132"/>
      <c r="D91" s="131"/>
      <c r="E91" s="131"/>
      <c r="F91" s="52"/>
      <c r="G91" s="52"/>
      <c r="H91" s="52"/>
      <c r="I91" s="52"/>
      <c r="J91" s="52"/>
      <c r="K91" s="324"/>
      <c r="L91" s="324"/>
      <c r="M91" s="324"/>
      <c r="N91" s="324"/>
      <c r="O91" s="325"/>
      <c r="P91" s="48"/>
    </row>
    <row r="92" spans="2:16" ht="18.75" customHeight="1" thickBot="1">
      <c r="B92" s="25"/>
      <c r="C92" s="328"/>
      <c r="D92" s="329"/>
      <c r="E92" s="329"/>
      <c r="F92" s="103"/>
      <c r="G92" s="103"/>
      <c r="H92" s="103"/>
      <c r="I92" s="103"/>
      <c r="J92" s="103"/>
      <c r="K92" s="326"/>
      <c r="L92" s="326"/>
      <c r="M92" s="326"/>
      <c r="N92" s="326"/>
      <c r="O92" s="327"/>
      <c r="P92" s="48"/>
    </row>
    <row r="93" spans="2:16" ht="13.5" thickBot="1">
      <c r="B93" s="49"/>
      <c r="C93" s="50"/>
      <c r="D93" s="50"/>
      <c r="E93" s="50"/>
      <c r="F93" s="50"/>
      <c r="G93" s="50"/>
      <c r="H93" s="50"/>
      <c r="I93" s="50"/>
      <c r="J93" s="50"/>
      <c r="K93" s="50"/>
      <c r="L93" s="50"/>
      <c r="M93" s="50"/>
      <c r="N93" s="50"/>
      <c r="O93" s="50"/>
      <c r="P93" s="51"/>
    </row>
    <row r="94"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Marcela  Botero Muñoz</cp:lastModifiedBy>
  <cp:revision/>
  <cp:lastPrinted>2026-05-21T20:24:46Z</cp:lastPrinted>
  <dcterms:created xsi:type="dcterms:W3CDTF">2006-06-27T16:47:25Z</dcterms:created>
  <dcterms:modified xsi:type="dcterms:W3CDTF">2026-06-16T14:04:25Z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