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SUGEC CAMILO MC\2026\PROCESOS\CONCURSO DE MERITOS\INTERVENTORIA CONTRATO DE OBRA\ANEXOS FINALES\"/>
    </mc:Choice>
  </mc:AlternateContent>
  <xr:revisionPtr revIDLastSave="0" documentId="13_ncr:1_{C38BB0A6-277D-41FF-9870-276531A5D882}" xr6:coauthVersionLast="47" xr6:coauthVersionMax="47" xr10:uidLastSave="{00000000-0000-0000-0000-000000000000}"/>
  <bookViews>
    <workbookView xWindow="-120" yWindow="-120" windowWidth="29040" windowHeight="15720" xr2:uid="{AD01B71C-EAFD-4C6F-98A0-50D5AC170DE4}"/>
  </bookViews>
  <sheets>
    <sheet name="PROPUE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9" i="1" l="1"/>
  <c r="I15" i="1"/>
  <c r="I16" i="1" s="1"/>
  <c r="I10" i="1"/>
  <c r="C20" i="1"/>
  <c r="C19" i="1"/>
  <c r="H15" i="1" l="1"/>
  <c r="J15" i="1" s="1"/>
  <c r="G16" i="1"/>
  <c r="G17" i="1" l="1"/>
  <c r="H16" i="1"/>
  <c r="J16" i="1" s="1"/>
  <c r="G18" i="1" l="1"/>
  <c r="H17" i="1"/>
  <c r="J17" i="1" s="1"/>
  <c r="G19" i="1" l="1"/>
  <c r="H18" i="1"/>
  <c r="J18" i="1" s="1"/>
  <c r="G20" i="1" l="1"/>
  <c r="H20" i="1" s="1"/>
  <c r="J20" i="1" s="1"/>
  <c r="H19" i="1"/>
  <c r="J19" i="1" s="1"/>
  <c r="J21" i="1" l="1"/>
  <c r="J24" i="1" s="1"/>
  <c r="J25" i="1" s="1"/>
  <c r="J26" i="1" s="1"/>
</calcChain>
</file>

<file path=xl/sharedStrings.xml><?xml version="1.0" encoding="utf-8"?>
<sst xmlns="http://schemas.openxmlformats.org/spreadsheetml/2006/main" count="38" uniqueCount="38">
  <si>
    <t xml:space="preserve">FORMATO - PROPUESTA ECONOMICA </t>
  </si>
  <si>
    <t>FORMATO PROPUESTA ECONOMICA INTERVENTORIA MANTENIMIENTO</t>
  </si>
  <si>
    <t>TIEMPO ESTIMADO DE EJECUCIÓN DE OBRAS</t>
  </si>
  <si>
    <t xml:space="preserve">FORMATO - PROPUETA ECONOMICA INTERVENTORIA MANTENIMIENTO </t>
  </si>
  <si>
    <t>PLAZO</t>
  </si>
  <si>
    <t>MESES</t>
  </si>
  <si>
    <t>PROFESIONALES INTERVENTORIA</t>
  </si>
  <si>
    <t>PERSONAL PROFESIONAL (1)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</si>
  <si>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</si>
  <si>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</si>
  <si>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</si>
  <si>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</si>
  <si>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</si>
  <si>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</si>
  <si>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</si>
  <si>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</si>
  <si>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</si>
  <si>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VALOR TECHO UNITARIO
(SUELDO BASICO)</t>
  </si>
  <si>
    <t>VALOR UNITARIO OFERTADO
(SUELDO BASICO)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</si>
  <si>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</si>
  <si>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</si>
  <si>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</si>
  <si>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</si>
  <si>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</si>
  <si>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</si>
  <si>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Residente Interventoría</t>
  </si>
  <si>
    <t>Residente SST</t>
  </si>
  <si>
    <t>Inspector de Seguridad y Salud en el Trabajo (SST)</t>
  </si>
  <si>
    <t>Inspector de Interventoría</t>
  </si>
  <si>
    <t>Inspector de Interventoría eléctricista</t>
  </si>
  <si>
    <t>SUBTOTAL COSTO PERSONAL PROFESIONAL (1)</t>
  </si>
  <si>
    <t>RESUMEN GENERAL</t>
  </si>
  <si>
    <t>COSTO BASICO (1)</t>
  </si>
  <si>
    <t>IVA 19%</t>
  </si>
  <si>
    <t>TOTAL COSTOS INTERVENTORIA</t>
  </si>
  <si>
    <t>NOTAS DE DILIGENCIAMIENTO</t>
  </si>
  <si>
    <t xml:space="preserve">FIRMA:                                    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</si>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</sst>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#,##0"/>
    <numFmt numFmtId="165" formatCode="[$$-240A]\ #,##0.00;\-[$$-240A]\ #,##0.00"/>
    <numFmt numFmtId="166" formatCode="&quot;$&quot;\ #,##0;[Red]&quot;$&quot;\ \-#,##0"/>
    <numFmt numFmtId="167" formatCode="&quot;$&quot;\ #,##0.00;[Red]&quot;$&quot;\ \-#,##0.00"/>
    <numFmt numFmtId="168" formatCode="#,##0.00_ ;\-#,##0.00\ "/>
    <numFmt numFmtId="169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2"/>
      <color indexed="8"/>
      <name val="Verdana"/>
      <family val="2"/>
    </font>
    <font>
      <b/>
      <sz val="8"/>
      <name val="Arial"/>
      <family val="2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Protection="0">
      <alignment vertical="top"/>
    </xf>
    <xf numFmtId="0" fontId="2" fillId="0" borderId="0"/>
    <xf numFmtId="9" fontId="2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5" fontId="3" fillId="5" borderId="1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vertical="center" wrapText="1"/>
    </xf>
    <xf numFmtId="2" fontId="2" fillId="7" borderId="17" xfId="2" applyNumberFormat="1" applyFill="1" applyBorder="1" applyAlignment="1" applyProtection="1">
      <alignment horizontal="center" vertical="center" wrapText="1"/>
    </xf>
    <xf numFmtId="0" fontId="3" fillId="0" borderId="17" xfId="2" applyFont="1" applyBorder="1" applyAlignment="1" applyProtection="1">
      <alignment vertical="center" wrapText="1"/>
    </xf>
    <xf numFmtId="0" fontId="5" fillId="0" borderId="0" xfId="0" applyFont="1" applyAlignment="1" applyProtection="1">
      <alignment horizontal="right" vertical="center" wrapText="1"/>
    </xf>
    <xf numFmtId="164" fontId="2" fillId="0" borderId="0" xfId="2" applyNumberFormat="1" applyAlignment="1" applyProtection="1">
      <alignment horizontal="center" vertical="center" wrapText="1"/>
    </xf>
    <xf numFmtId="0" fontId="2" fillId="0" borderId="0" xfId="2" applyAlignment="1" applyProtection="1">
      <alignment horizontal="center" vertical="center" wrapText="1"/>
    </xf>
    <xf numFmtId="0" fontId="2" fillId="0" borderId="0" xfId="2" applyAlignment="1" applyProtection="1">
      <alignment vertical="center" wrapText="1"/>
    </xf>
    <xf numFmtId="0" fontId="2" fillId="0" borderId="0" xfId="2" applyAlignment="1" applyProtection="1">
      <alignment horizontal="right" vertical="center" wrapText="1"/>
    </xf>
    <xf numFmtId="14" fontId="2" fillId="0" borderId="0" xfId="2" applyNumberFormat="1" applyAlignment="1" applyProtection="1">
      <alignment horizontal="center" vertical="center" wrapText="1"/>
    </xf>
    <xf numFmtId="0" fontId="6" fillId="0" borderId="1" xfId="0" applyFont="1" applyBorder="1" applyAlignment="1" applyProtection="1">
      <alignment vertical="center" wrapText="1"/>
    </xf>
    <xf numFmtId="2" fontId="6" fillId="0" borderId="2" xfId="0" applyNumberFormat="1" applyFont="1" applyBorder="1" applyAlignment="1" applyProtection="1">
      <alignment horizontal="center" vertical="center" wrapText="1"/>
    </xf>
    <xf numFmtId="0" fontId="6" fillId="2" borderId="1" xfId="3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wrapText="1"/>
    </xf>
    <xf numFmtId="0" fontId="3" fillId="0" borderId="3" xfId="0" applyFont="1" applyBorder="1" applyAlignment="1" applyProtection="1">
      <alignment horizont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 wrapText="1"/>
    </xf>
    <xf numFmtId="2" fontId="2" fillId="4" borderId="1" xfId="0" applyNumberFormat="1" applyFont="1" applyFill="1" applyBorder="1" applyAlignment="1" applyProtection="1">
      <alignment horizontal="center" vertical="center" wrapText="1"/>
    </xf>
    <xf numFmtId="166" fontId="2" fillId="0" borderId="1" xfId="0" applyNumberFormat="1" applyFont="1" applyBorder="1" applyAlignment="1" applyProtection="1">
      <alignment horizontal="right" vertical="center" wrapText="1"/>
    </xf>
    <xf numFmtId="2" fontId="2" fillId="2" borderId="2" xfId="0" applyNumberFormat="1" applyFont="1" applyFill="1" applyBorder="1" applyAlignment="1" applyProtection="1">
      <alignment horizontal="center" vertical="center" wrapText="1"/>
    </xf>
    <xf numFmtId="167" fontId="2" fillId="0" borderId="1" xfId="0" applyNumberFormat="1" applyFont="1" applyBorder="1" applyAlignment="1" applyProtection="1">
      <alignment horizontal="right" vertical="center" wrapText="1"/>
    </xf>
    <xf numFmtId="0" fontId="2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167" fontId="3" fillId="0" borderId="1" xfId="0" applyNumberFormat="1" applyFont="1" applyBorder="1" applyAlignment="1" applyProtection="1">
      <alignment horizontal="right" vertical="center" wrapText="1"/>
    </xf>
    <xf numFmtId="168" fontId="2" fillId="0" borderId="0" xfId="0" applyNumberFormat="1" applyFont="1" applyAlignment="1" applyProtection="1">
      <alignment horizontal="center" vertical="center"/>
    </xf>
    <xf numFmtId="167" fontId="3" fillId="0" borderId="2" xfId="0" applyNumberFormat="1" applyFont="1" applyBorder="1" applyAlignment="1" applyProtection="1">
      <alignment horizontal="right"/>
    </xf>
    <xf numFmtId="166" fontId="3" fillId="0" borderId="0" xfId="0" applyNumberFormat="1" applyFont="1" applyAlignment="1" applyProtection="1">
      <alignment horizontal="center" vertical="center"/>
    </xf>
    <xf numFmtId="167" fontId="3" fillId="0" borderId="5" xfId="0" applyNumberFormat="1" applyFont="1" applyBorder="1" applyAlignment="1" applyProtection="1">
      <alignment horizontal="right"/>
    </xf>
    <xf numFmtId="167" fontId="3" fillId="6" borderId="13" xfId="0" applyNumberFormat="1" applyFont="1" applyFill="1" applyBorder="1" applyAlignment="1" applyProtection="1">
      <alignment horizontal="right"/>
    </xf>
    <xf numFmtId="169" fontId="2" fillId="0" borderId="0" xfId="1" applyNumberFormat="1" applyFont="1" applyBorder="1" applyProtection="1"/>
    <xf numFmtId="8" fontId="2" fillId="0" borderId="0" xfId="0" applyNumberFormat="1" applyFont="1" applyProtection="1"/>
    <xf numFmtId="166" fontId="3" fillId="0" borderId="0" xfId="0" applyNumberFormat="1" applyFont="1" applyProtection="1"/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horizontal="left" vertical="center" wrapText="1"/>
    </xf>
    <xf numFmtId="167" fontId="2" fillId="0" borderId="0" xfId="0" applyNumberFormat="1" applyFont="1" applyProtection="1"/>
    <xf numFmtId="165" fontId="2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2" fillId="0" borderId="0" xfId="2" applyAlignment="1" applyProtection="1">
      <alignment horizontal="center" vertical="center" wrapText="1"/>
    </xf>
    <xf numFmtId="0" fontId="6" fillId="7" borderId="2" xfId="0" applyFont="1" applyFill="1" applyBorder="1" applyAlignment="1" applyProtection="1">
      <alignment horizontal="center" vertical="center" wrapText="1"/>
    </xf>
    <xf numFmtId="0" fontId="6" fillId="7" borderId="3" xfId="0" applyFont="1" applyFill="1" applyBorder="1" applyAlignment="1" applyProtection="1">
      <alignment horizontal="center" vertical="center" wrapText="1"/>
    </xf>
    <xf numFmtId="0" fontId="6" fillId="7" borderId="4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wrapText="1"/>
    </xf>
    <xf numFmtId="0" fontId="3" fillId="0" borderId="3" xfId="0" applyFont="1" applyBorder="1" applyAlignment="1" applyProtection="1">
      <alignment horizontal="center" wrapText="1"/>
    </xf>
    <xf numFmtId="0" fontId="3" fillId="0" borderId="4" xfId="0" applyFont="1" applyBorder="1" applyAlignment="1" applyProtection="1">
      <alignment horizont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9" fontId="2" fillId="0" borderId="2" xfId="0" applyNumberFormat="1" applyFont="1" applyBorder="1" applyAlignment="1" applyProtection="1">
      <alignment horizontal="center" vertical="center" wrapText="1"/>
    </xf>
    <xf numFmtId="9" fontId="2" fillId="0" borderId="4" xfId="0" applyNumberFormat="1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vertical="center" wrapText="1"/>
    </xf>
    <xf numFmtId="0" fontId="3" fillId="0" borderId="3" xfId="0" applyFont="1" applyBorder="1" applyAlignment="1" applyProtection="1">
      <alignment vertical="center" wrapText="1"/>
    </xf>
    <xf numFmtId="0" fontId="3" fillId="0" borderId="4" xfId="0" applyFont="1" applyBorder="1" applyAlignment="1" applyProtection="1">
      <alignment vertical="center" wrapText="1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left" vertical="center" wrapText="1"/>
      <protection locked="0"/>
    </xf>
    <xf numFmtId="0" fontId="9" fillId="0" borderId="15" xfId="0" applyFont="1" applyBorder="1" applyAlignment="1" applyProtection="1">
      <alignment horizontal="left" vertical="center" wrapText="1"/>
      <protection locked="0"/>
    </xf>
    <xf numFmtId="0" fontId="9" fillId="0" borderId="16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wrapText="1"/>
    </xf>
    <xf numFmtId="0" fontId="3" fillId="0" borderId="3" xfId="0" applyFont="1" applyBorder="1" applyAlignment="1" applyProtection="1">
      <alignment horizontal="left" wrapText="1"/>
    </xf>
    <xf numFmtId="0" fontId="3" fillId="0" borderId="4" xfId="0" applyFont="1" applyBorder="1" applyAlignment="1" applyProtection="1">
      <alignment horizontal="left" wrapText="1"/>
    </xf>
    <xf numFmtId="0" fontId="3" fillId="0" borderId="5" xfId="0" applyFont="1" applyBorder="1" applyAlignment="1" applyProtection="1">
      <alignment horizontal="left" wrapText="1"/>
    </xf>
    <xf numFmtId="0" fontId="3" fillId="0" borderId="6" xfId="0" applyFont="1" applyBorder="1" applyAlignment="1" applyProtection="1">
      <alignment horizontal="left" wrapText="1"/>
    </xf>
    <xf numFmtId="0" fontId="3" fillId="0" borderId="18" xfId="0" applyFont="1" applyBorder="1" applyAlignment="1" applyProtection="1">
      <alignment horizontal="left" wrapText="1"/>
    </xf>
    <xf numFmtId="0" fontId="3" fillId="6" borderId="14" xfId="0" applyFont="1" applyFill="1" applyBorder="1" applyAlignment="1" applyProtection="1">
      <alignment horizontal="left" wrapText="1"/>
    </xf>
    <xf numFmtId="0" fontId="3" fillId="6" borderId="15" xfId="0" applyFont="1" applyFill="1" applyBorder="1" applyAlignment="1" applyProtection="1">
      <alignment horizontal="left" wrapText="1"/>
    </xf>
    <xf numFmtId="0" fontId="3" fillId="6" borderId="19" xfId="0" applyFont="1" applyFill="1" applyBorder="1" applyAlignment="1" applyProtection="1">
      <alignment horizontal="left" wrapText="1"/>
    </xf>
    <xf numFmtId="0" fontId="2" fillId="0" borderId="7" xfId="0" applyFont="1" applyBorder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2" fillId="0" borderId="11" xfId="0" applyFont="1" applyBorder="1" applyAlignment="1" applyProtection="1">
      <alignment horizontal="center" wrapText="1"/>
    </xf>
    <xf numFmtId="0" fontId="2" fillId="0" borderId="12" xfId="0" applyFont="1" applyBorder="1" applyAlignment="1" applyProtection="1">
      <alignment horizontal="center" wrapText="1"/>
    </xf>
  </cellXfs>
  <cellStyles count="6">
    <cellStyle name="Moneda" xfId="1" builtinId="4"/>
    <cellStyle name="Normal" xfId="0" builtinId="0"/>
    <cellStyle name="Normal 2 10 2 2" xfId="4" xr:uid="{ECD6D5EA-3955-4609-8B82-024D540566F1}"/>
    <cellStyle name="Normal 2 2 2 10" xfId="2" xr:uid="{5287C3AA-8262-4A43-A4C7-96DFA39B48A9}"/>
    <cellStyle name="Normal 3" xfId="3" xr:uid="{A482E8AA-FFF1-468E-AEC6-8337D2F4A7DD}"/>
    <cellStyle name="Porcentaje 2 2" xfId="5" xr:uid="{30A056C3-94D9-4738-B761-102A9168E4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BF43C-D1AA-48C4-A83E-FD23A031461D}">
  <sheetPr>
    <tabColor theme="9" tint="0.79998168889431442"/>
    <pageSetUpPr fitToPage="1"/>
  </sheetPr>
  <dimension ref="A1:M33"/>
  <sheetViews>
    <sheetView tabSelected="1" topLeftCell="A4" workbookViewId="0">
      <selection activeCell="D17" sqref="D17"/>
    </sheetView>
  </sheetViews>
  <sheetFormatPr baseColWidth="10" defaultColWidth="9.140625" defaultRowHeight="12.75" x14ac:dyDescent="0.2"/>
  <cols>
    <col min="1" max="1" width="39.28515625" style="44" customWidth="1"/>
    <col min="2" max="2" width="10.42578125" style="44" bestFit="1" customWidth="1"/>
    <col min="3" max="3" width="20.85546875" style="44" customWidth="1"/>
    <col min="4" max="4" width="17.5703125" style="5" bestFit="1" customWidth="1"/>
    <col min="5" max="5" width="4.5703125" style="5" bestFit="1" customWidth="1"/>
    <col min="6" max="6" width="5" style="5" bestFit="1" customWidth="1"/>
    <col min="7" max="7" width="10" style="5" customWidth="1"/>
    <col min="8" max="8" width="12" style="5" bestFit="1" customWidth="1"/>
    <col min="9" max="9" width="13.42578125" style="45" bestFit="1" customWidth="1"/>
    <col min="10" max="10" width="12.42578125" style="5" bestFit="1" customWidth="1"/>
    <col min="11" max="11" width="10.85546875" style="5" bestFit="1" customWidth="1"/>
    <col min="12" max="12" width="9.140625" style="5"/>
    <col min="13" max="13" width="19.140625" style="5" customWidth="1"/>
    <col min="14" max="16384" width="9.140625" style="5"/>
  </cols>
  <sheetData>
    <row r="1" spans="1:10" x14ac:dyDescent="0.2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</row>
    <row r="3" spans="1:10" x14ac:dyDescent="0.2">
      <c r="A3" s="53"/>
      <c r="B3" s="53"/>
      <c r="C3" s="53"/>
      <c r="D3" s="53"/>
      <c r="E3" s="53"/>
      <c r="F3" s="53"/>
      <c r="G3" s="53"/>
      <c r="H3" s="53"/>
      <c r="I3" s="53"/>
      <c r="J3" s="53"/>
    </row>
    <row r="4" spans="1:10" x14ac:dyDescent="0.2">
      <c r="A4" s="54" t="s">
        <v>1</v>
      </c>
      <c r="B4" s="54"/>
      <c r="C4" s="54"/>
      <c r="D4" s="54"/>
      <c r="E4" s="54"/>
      <c r="F4" s="54"/>
      <c r="G4" s="54"/>
      <c r="H4" s="54"/>
      <c r="I4" s="54"/>
      <c r="J4" s="54"/>
    </row>
    <row r="5" spans="1:10" ht="13.5" thickBot="1" x14ac:dyDescent="0.25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ht="13.5" thickBot="1" x14ac:dyDescent="0.25">
      <c r="A6" s="7"/>
      <c r="B6" s="55" t="s">
        <v>2</v>
      </c>
      <c r="C6" s="55"/>
      <c r="D6" s="55"/>
      <c r="E6" s="8">
        <v>4.25</v>
      </c>
      <c r="F6" s="9" t="s">
        <v>37</v>
      </c>
      <c r="G6" s="10"/>
      <c r="H6" s="11"/>
      <c r="I6" s="12"/>
      <c r="J6" s="13"/>
    </row>
    <row r="7" spans="1:10" x14ac:dyDescent="0.2">
      <c r="A7" s="7"/>
      <c r="B7" s="13"/>
      <c r="C7" s="13"/>
      <c r="D7" s="14"/>
      <c r="E7" s="15"/>
      <c r="F7" s="13"/>
      <c r="G7" s="10"/>
      <c r="H7" s="11"/>
      <c r="I7" s="12"/>
      <c r="J7" s="13"/>
    </row>
    <row r="9" spans="1:10" ht="42.75" customHeight="1" x14ac:dyDescent="0.2">
      <c r="A9" s="56" t="e">
        <f>+#REF!</f>
        <v>#REF!</v>
      </c>
      <c r="B9" s="57"/>
      <c r="C9" s="57"/>
      <c r="D9" s="57"/>
      <c r="E9" s="57"/>
      <c r="F9" s="57"/>
      <c r="G9" s="57"/>
      <c r="H9" s="57"/>
      <c r="I9" s="57"/>
      <c r="J9" s="58"/>
    </row>
    <row r="10" spans="1:10" ht="15" x14ac:dyDescent="0.2">
      <c r="A10" s="50" t="s">
        <v>3</v>
      </c>
      <c r="B10" s="51"/>
      <c r="C10" s="51"/>
      <c r="D10" s="51"/>
      <c r="E10" s="51"/>
      <c r="F10" s="51"/>
      <c r="G10" s="52"/>
      <c r="H10" s="16" t="s">
        <v>4</v>
      </c>
      <c r="I10" s="17">
        <f>E6</f>
        <v>4.25</v>
      </c>
      <c r="J10" s="18" t="s">
        <v>5</v>
      </c>
    </row>
    <row r="11" spans="1:10" x14ac:dyDescent="0.2">
      <c r="A11" s="62" t="s">
        <v>6</v>
      </c>
      <c r="B11" s="63"/>
      <c r="C11" s="63"/>
      <c r="D11" s="63"/>
      <c r="E11" s="63"/>
      <c r="F11" s="63"/>
      <c r="G11" s="63"/>
      <c r="H11" s="63"/>
      <c r="I11" s="63"/>
      <c r="J11" s="64"/>
    </row>
    <row r="12" spans="1:10" x14ac:dyDescent="0.2">
      <c r="A12" s="65" t="s">
        <v>7</v>
      </c>
      <c r="B12" s="66"/>
      <c r="C12" s="66"/>
      <c r="D12" s="66"/>
      <c r="E12" s="66"/>
      <c r="F12" s="66"/>
      <c r="G12" s="66"/>
      <c r="H12" s="66"/>
      <c r="I12" s="66"/>
      <c r="J12" s="67"/>
    </row>
    <row r="13" spans="1:10" x14ac:dyDescent="0.2">
      <c r="A13" s="19" t="s">
        <v>8</v>
      </c>
      <c r="B13" s="19" t="s">
        <v>9</v>
      </c>
      <c r="C13" s="20"/>
      <c r="D13" s="20"/>
      <c r="E13" s="59" t="s">
        <v>10</v>
      </c>
      <c r="F13" s="61"/>
      <c r="G13" s="19" t="s">
        <v>11</v>
      </c>
      <c r="H13" s="19" t="s">
        <v>12</v>
      </c>
      <c r="I13" s="21" t="s">
        <v>13</v>
      </c>
      <c r="J13" s="19" t="s">
        <v>14</v>
      </c>
    </row>
    <row r="14" spans="1:10" ht="38.25" x14ac:dyDescent="0.2">
      <c r="A14" s="22" t="s">
        <v>15</v>
      </c>
      <c r="B14" s="22" t="s">
        <v>16</v>
      </c>
      <c r="C14" s="23" t="s">
        <v>17</v>
      </c>
      <c r="D14" s="24" t="s">
        <v>18</v>
      </c>
      <c r="E14" s="62" t="s">
        <v>19</v>
      </c>
      <c r="F14" s="64"/>
      <c r="G14" s="25" t="s">
        <v>20</v>
      </c>
      <c r="H14" s="22" t="s">
        <v>21</v>
      </c>
      <c r="I14" s="26" t="s">
        <v>22</v>
      </c>
      <c r="J14" s="22" t="s">
        <v>23</v>
      </c>
    </row>
    <row r="15" spans="1:10" s="33" customFormat="1" x14ac:dyDescent="0.25">
      <c r="A15" s="27" t="s">
        <v>24</v>
      </c>
      <c r="B15" s="28">
        <v>1</v>
      </c>
      <c r="C15" s="4">
        <v>5900000</v>
      </c>
      <c r="D15" s="49">
        <v>0</v>
      </c>
      <c r="E15" s="68">
        <v>0.5</v>
      </c>
      <c r="F15" s="69"/>
      <c r="G15" s="29">
        <v>2.2999999999999998</v>
      </c>
      <c r="H15" s="30">
        <f>ROUND(((D15*E15)*G15)*B15,0)</f>
        <v>0</v>
      </c>
      <c r="I15" s="31">
        <f>+I10</f>
        <v>4.25</v>
      </c>
      <c r="J15" s="32">
        <f t="shared" ref="J15:J20" si="0">+ROUND(H15*I15,0)</f>
        <v>0</v>
      </c>
    </row>
    <row r="16" spans="1:10" s="33" customFormat="1" x14ac:dyDescent="0.25">
      <c r="A16" s="34" t="s">
        <v>25</v>
      </c>
      <c r="B16" s="28">
        <v>1</v>
      </c>
      <c r="C16" s="4">
        <v>4000000</v>
      </c>
      <c r="D16" s="49">
        <v>0</v>
      </c>
      <c r="E16" s="68">
        <v>1</v>
      </c>
      <c r="F16" s="69"/>
      <c r="G16" s="29">
        <f>+G15</f>
        <v>2.2999999999999998</v>
      </c>
      <c r="H16" s="30">
        <f t="shared" ref="H16:H20" si="1">ROUND(((D16*E16)*G16)*B16,0)</f>
        <v>0</v>
      </c>
      <c r="I16" s="31">
        <f>+I15</f>
        <v>4.25</v>
      </c>
      <c r="J16" s="32">
        <f t="shared" si="0"/>
        <v>0</v>
      </c>
    </row>
    <row r="17" spans="1:13" s="33" customFormat="1" x14ac:dyDescent="0.25">
      <c r="A17" s="34" t="s">
        <v>26</v>
      </c>
      <c r="B17" s="28">
        <v>1</v>
      </c>
      <c r="C17" s="4">
        <v>3220000</v>
      </c>
      <c r="D17" s="49">
        <v>0</v>
      </c>
      <c r="E17" s="68">
        <v>1</v>
      </c>
      <c r="F17" s="69"/>
      <c r="G17" s="29">
        <f t="shared" ref="G17:G20" si="2">+G16</f>
        <v>2.2999999999999998</v>
      </c>
      <c r="H17" s="30">
        <f t="shared" si="1"/>
        <v>0</v>
      </c>
      <c r="I17" s="31">
        <v>4</v>
      </c>
      <c r="J17" s="32">
        <f t="shared" si="0"/>
        <v>0</v>
      </c>
    </row>
    <row r="18" spans="1:13" s="33" customFormat="1" ht="25.5" x14ac:dyDescent="0.25">
      <c r="A18" s="34" t="s">
        <v>27</v>
      </c>
      <c r="B18" s="28">
        <v>1</v>
      </c>
      <c r="C18" s="4">
        <v>2700000</v>
      </c>
      <c r="D18" s="49">
        <v>0</v>
      </c>
      <c r="E18" s="68">
        <v>1</v>
      </c>
      <c r="F18" s="69"/>
      <c r="G18" s="29">
        <f t="shared" si="2"/>
        <v>2.2999999999999998</v>
      </c>
      <c r="H18" s="30">
        <f t="shared" si="1"/>
        <v>0</v>
      </c>
      <c r="I18" s="31">
        <v>4</v>
      </c>
      <c r="J18" s="32">
        <f t="shared" si="0"/>
        <v>0</v>
      </c>
    </row>
    <row r="19" spans="1:13" s="33" customFormat="1" x14ac:dyDescent="0.25">
      <c r="A19" s="34" t="s">
        <v>28</v>
      </c>
      <c r="B19" s="28">
        <v>1</v>
      </c>
      <c r="C19" s="4">
        <f>+C18</f>
        <v>2700000</v>
      </c>
      <c r="D19" s="49">
        <v>0</v>
      </c>
      <c r="E19" s="68">
        <v>1</v>
      </c>
      <c r="F19" s="69"/>
      <c r="G19" s="29">
        <f t="shared" si="2"/>
        <v>2.2999999999999998</v>
      </c>
      <c r="H19" s="30">
        <f t="shared" si="1"/>
        <v>0</v>
      </c>
      <c r="I19" s="31">
        <v>4</v>
      </c>
      <c r="J19" s="32">
        <f t="shared" si="0"/>
        <v>0</v>
      </c>
    </row>
    <row r="20" spans="1:13" s="33" customFormat="1" x14ac:dyDescent="0.25">
      <c r="A20" s="34" t="s">
        <v>29</v>
      </c>
      <c r="B20" s="28">
        <v>1</v>
      </c>
      <c r="C20" s="4">
        <f>+C19</f>
        <v>2700000</v>
      </c>
      <c r="D20" s="49">
        <v>0</v>
      </c>
      <c r="E20" s="68">
        <v>0.5</v>
      </c>
      <c r="F20" s="69"/>
      <c r="G20" s="29">
        <f t="shared" si="2"/>
        <v>2.2999999999999998</v>
      </c>
      <c r="H20" s="30">
        <f t="shared" si="1"/>
        <v>0</v>
      </c>
      <c r="I20" s="31">
        <v>4</v>
      </c>
      <c r="J20" s="32">
        <f t="shared" si="0"/>
        <v>0</v>
      </c>
    </row>
    <row r="21" spans="1:13" s="33" customFormat="1" x14ac:dyDescent="0.25">
      <c r="A21" s="70" t="s">
        <v>30</v>
      </c>
      <c r="B21" s="71"/>
      <c r="C21" s="71"/>
      <c r="D21" s="71"/>
      <c r="E21" s="71"/>
      <c r="F21" s="71"/>
      <c r="G21" s="71"/>
      <c r="H21" s="71"/>
      <c r="I21" s="72"/>
      <c r="J21" s="35">
        <f>SUM(J15:J20)</f>
        <v>0</v>
      </c>
    </row>
    <row r="22" spans="1:13" x14ac:dyDescent="0.2">
      <c r="A22" s="59"/>
      <c r="B22" s="60"/>
      <c r="C22" s="60"/>
      <c r="D22" s="60"/>
      <c r="E22" s="60"/>
      <c r="F22" s="60"/>
      <c r="G22" s="60"/>
      <c r="H22" s="60"/>
      <c r="I22" s="60"/>
      <c r="J22" s="61"/>
    </row>
    <row r="23" spans="1:13" x14ac:dyDescent="0.2">
      <c r="A23" s="65" t="s">
        <v>31</v>
      </c>
      <c r="B23" s="66"/>
      <c r="C23" s="66"/>
      <c r="D23" s="66"/>
      <c r="E23" s="66"/>
      <c r="F23" s="66"/>
      <c r="G23" s="66"/>
      <c r="H23" s="66"/>
      <c r="I23" s="66"/>
      <c r="J23" s="67"/>
      <c r="K23" s="36"/>
    </row>
    <row r="24" spans="1:13" x14ac:dyDescent="0.2">
      <c r="A24" s="79" t="s">
        <v>32</v>
      </c>
      <c r="B24" s="80"/>
      <c r="C24" s="80"/>
      <c r="D24" s="80"/>
      <c r="E24" s="80"/>
      <c r="F24" s="80"/>
      <c r="G24" s="80"/>
      <c r="H24" s="80"/>
      <c r="I24" s="81"/>
      <c r="J24" s="37">
        <f>J21</f>
        <v>0</v>
      </c>
      <c r="K24" s="38"/>
    </row>
    <row r="25" spans="1:13" ht="13.5" thickBot="1" x14ac:dyDescent="0.25">
      <c r="A25" s="82" t="s">
        <v>33</v>
      </c>
      <c r="B25" s="83"/>
      <c r="C25" s="83"/>
      <c r="D25" s="83"/>
      <c r="E25" s="83"/>
      <c r="F25" s="83"/>
      <c r="G25" s="83"/>
      <c r="H25" s="83"/>
      <c r="I25" s="84"/>
      <c r="J25" s="39">
        <f>+ROUND(J24*0.19,0)</f>
        <v>0</v>
      </c>
    </row>
    <row r="26" spans="1:13" ht="13.5" thickBot="1" x14ac:dyDescent="0.25">
      <c r="A26" s="85" t="s">
        <v>34</v>
      </c>
      <c r="B26" s="86"/>
      <c r="C26" s="86"/>
      <c r="D26" s="86"/>
      <c r="E26" s="86"/>
      <c r="F26" s="86"/>
      <c r="G26" s="86"/>
      <c r="H26" s="86"/>
      <c r="I26" s="87"/>
      <c r="J26" s="40">
        <f>SUM(J24:J25)</f>
        <v>0</v>
      </c>
      <c r="K26" s="41"/>
    </row>
    <row r="27" spans="1:13" x14ac:dyDescent="0.2">
      <c r="A27" s="88"/>
      <c r="B27" s="89"/>
      <c r="C27" s="89"/>
      <c r="D27" s="89"/>
      <c r="E27" s="89"/>
      <c r="F27" s="89"/>
      <c r="G27" s="89"/>
      <c r="H27" s="89"/>
      <c r="I27" s="89"/>
      <c r="J27" s="89"/>
      <c r="K27" s="41"/>
      <c r="M27" s="42"/>
    </row>
    <row r="28" spans="1:13" ht="13.5" thickBot="1" x14ac:dyDescent="0.25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41"/>
    </row>
    <row r="29" spans="1:13" x14ac:dyDescent="0.2">
      <c r="A29" s="73" t="s">
        <v>35</v>
      </c>
      <c r="B29" s="74"/>
      <c r="C29" s="74"/>
      <c r="D29" s="74"/>
      <c r="E29" s="74"/>
      <c r="F29" s="74"/>
      <c r="G29" s="74"/>
      <c r="H29" s="74"/>
      <c r="I29" s="74"/>
      <c r="J29" s="75"/>
      <c r="K29" s="43"/>
    </row>
    <row r="30" spans="1:13" ht="13.5" thickBot="1" x14ac:dyDescent="0.25">
      <c r="A30" s="2"/>
      <c r="B30" s="2"/>
      <c r="C30" s="2"/>
      <c r="D30" s="1"/>
      <c r="E30" s="1"/>
      <c r="F30" s="1"/>
      <c r="G30" s="1"/>
      <c r="H30" s="1"/>
      <c r="I30" s="3"/>
      <c r="J30" s="1"/>
    </row>
    <row r="31" spans="1:13" ht="47.65" customHeight="1" thickBot="1" x14ac:dyDescent="0.25">
      <c r="A31" s="76" t="s">
        <v>36</v>
      </c>
      <c r="B31" s="77"/>
      <c r="C31" s="77"/>
      <c r="D31" s="77"/>
      <c r="E31" s="77"/>
      <c r="F31" s="77"/>
      <c r="G31" s="77"/>
      <c r="H31" s="77"/>
      <c r="I31" s="77"/>
      <c r="J31" s="78"/>
    </row>
    <row r="32" spans="1:13" x14ac:dyDescent="0.2">
      <c r="A32" s="46"/>
      <c r="B32" s="46"/>
      <c r="C32" s="47"/>
      <c r="I32" s="5"/>
    </row>
    <row r="33" spans="10:10" x14ac:dyDescent="0.2">
      <c r="J33" s="48"/>
    </row>
  </sheetData>
  <sheetProtection algorithmName="SHA-512" hashValue="xWdk3fYSMHto0Uy9P46+r3r1dATE5xf/WaAhujdma6fvJlX/nPyVxunlTlyrl05DVJP6O1hgFOxH2lB5/U9prg==" saltValue="ezCgMu1z1aEERVFebUr6SA==" spinCount="100000" sheet="1" objects="1" scenarios="1"/>
  <mergeCells count="26">
    <mergeCell ref="A29:J29"/>
    <mergeCell ref="A31:J31"/>
    <mergeCell ref="A23:J23"/>
    <mergeCell ref="A24:I24"/>
    <mergeCell ref="A25:I25"/>
    <mergeCell ref="A26:I26"/>
    <mergeCell ref="A27:J27"/>
    <mergeCell ref="A28:J28"/>
    <mergeCell ref="A22:J22"/>
    <mergeCell ref="A11:J11"/>
    <mergeCell ref="A12:J12"/>
    <mergeCell ref="E13:F13"/>
    <mergeCell ref="E14:F14"/>
    <mergeCell ref="E15:F15"/>
    <mergeCell ref="E16:F16"/>
    <mergeCell ref="E17:F17"/>
    <mergeCell ref="E18:F18"/>
    <mergeCell ref="E19:F19"/>
    <mergeCell ref="E20:F20"/>
    <mergeCell ref="A21:I21"/>
    <mergeCell ref="A10:G10"/>
    <mergeCell ref="A1:J1"/>
    <mergeCell ref="A3:J3"/>
    <mergeCell ref="A4:J4"/>
    <mergeCell ref="B6:D6"/>
    <mergeCell ref="A9:J9"/>
  </mergeCells>
  <pageMargins left="0.7" right="0.7" top="0.75" bottom="0.75" header="0.3" footer="0.3"/>
  <pageSetup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CAMILO ANDRES MORENO CIFUENTES</cp:lastModifiedBy>
  <cp:lastPrinted>2026-05-12T00:25:28Z</cp:lastPrinted>
  <dcterms:created xsi:type="dcterms:W3CDTF">2026-05-04T03:00:37Z</dcterms:created>
  <dcterms:modified xsi:type="dcterms:W3CDTF">2026-07-09T19:50:13Z</dcterms:modified>
</cp:coreProperties>
</file>