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clemencia/Documents/1 CORPORACION/2026 MANTENIMIENTO/"/>
    </mc:Choice>
  </mc:AlternateContent>
  <xr:revisionPtr revIDLastSave="0" documentId="13_ncr:1_{3D584247-1CC0-3048-AE36-B5AA7A71D5B7}" xr6:coauthVersionLast="47" xr6:coauthVersionMax="47" xr10:uidLastSave="{00000000-0000-0000-0000-000000000000}"/>
  <bookViews>
    <workbookView xWindow="0" yWindow="460" windowWidth="27400" windowHeight="15360" xr2:uid="{00000000-000D-0000-FFFF-FFFF00000000}"/>
  </bookViews>
  <sheets>
    <sheet name="MATRIZ" sheetId="1" r:id="rId1"/>
  </sheets>
  <definedNames>
    <definedName name="_xlnm.Print_Area" localSheetId="0">MATRIZ!$A$1:$AC$40</definedName>
    <definedName name="_xlnm.Print_Titles" localSheetId="0">MATRIZ!$9:$10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69+rfU4wxbqkloRxLrdMNFgfUEZxMDF3q0JuKgU8TQ0="/>
    </ext>
  </extLst>
</workbook>
</file>

<file path=xl/calcChain.xml><?xml version="1.0" encoding="utf-8"?>
<calcChain xmlns="http://schemas.openxmlformats.org/spreadsheetml/2006/main">
  <c r="T31" i="1" l="1"/>
  <c r="R31" i="1"/>
  <c r="U31" i="1" s="1"/>
  <c r="V31" i="1" s="1"/>
  <c r="L31" i="1"/>
  <c r="J31" i="1"/>
  <c r="M31" i="1" s="1"/>
  <c r="N31" i="1" s="1"/>
  <c r="V26" i="1"/>
  <c r="N26" i="1"/>
  <c r="T32" i="1"/>
  <c r="R32" i="1"/>
  <c r="L32" i="1"/>
  <c r="J32" i="1"/>
  <c r="T30" i="1"/>
  <c r="R30" i="1"/>
  <c r="L30" i="1"/>
  <c r="J30" i="1"/>
  <c r="V29" i="1"/>
  <c r="N29" i="1"/>
  <c r="V28" i="1"/>
  <c r="N28" i="1"/>
  <c r="V27" i="1"/>
  <c r="N27" i="1"/>
  <c r="V25" i="1"/>
  <c r="N25" i="1"/>
  <c r="V24" i="1"/>
  <c r="N24" i="1"/>
  <c r="V23" i="1"/>
  <c r="N23" i="1"/>
  <c r="V22" i="1"/>
  <c r="N22" i="1"/>
  <c r="V21" i="1"/>
  <c r="N21" i="1"/>
  <c r="V20" i="1"/>
  <c r="N20" i="1"/>
  <c r="V19" i="1"/>
  <c r="N19" i="1"/>
  <c r="V18" i="1"/>
  <c r="N18" i="1"/>
  <c r="V17" i="1"/>
  <c r="N17" i="1"/>
  <c r="T16" i="1"/>
  <c r="R16" i="1"/>
  <c r="L16" i="1"/>
  <c r="J16" i="1"/>
  <c r="T15" i="1"/>
  <c r="R15" i="1"/>
  <c r="L15" i="1"/>
  <c r="J15" i="1"/>
  <c r="T14" i="1"/>
  <c r="R14" i="1"/>
  <c r="L14" i="1"/>
  <c r="J14" i="1"/>
  <c r="T13" i="1"/>
  <c r="R13" i="1"/>
  <c r="L13" i="1"/>
  <c r="J13" i="1"/>
  <c r="V12" i="1"/>
  <c r="T12" i="1"/>
  <c r="R12" i="1"/>
  <c r="L12" i="1"/>
  <c r="J12" i="1"/>
  <c r="T11" i="1"/>
  <c r="R11" i="1"/>
  <c r="L11" i="1"/>
  <c r="J11" i="1"/>
  <c r="U11" i="1" l="1"/>
  <c r="V11" i="1" s="1"/>
  <c r="M13" i="1"/>
  <c r="N13" i="1" s="1"/>
  <c r="U13" i="1"/>
  <c r="V13" i="1" s="1"/>
  <c r="M14" i="1"/>
  <c r="N14" i="1" s="1"/>
  <c r="M15" i="1"/>
  <c r="N15" i="1" s="1"/>
  <c r="U15" i="1"/>
  <c r="V15" i="1" s="1"/>
  <c r="M16" i="1"/>
  <c r="N16" i="1" s="1"/>
  <c r="U16" i="1"/>
  <c r="V16" i="1" s="1"/>
  <c r="M30" i="1"/>
  <c r="N30" i="1" s="1"/>
  <c r="U30" i="1"/>
  <c r="V30" i="1" s="1"/>
  <c r="M32" i="1"/>
  <c r="N32" i="1" s="1"/>
  <c r="U32" i="1"/>
  <c r="V32" i="1" s="1"/>
  <c r="M11" i="1"/>
  <c r="N11" i="1" s="1"/>
  <c r="M12" i="1"/>
  <c r="N12" i="1" s="1"/>
  <c r="U14" i="1"/>
  <c r="V14" i="1" s="1"/>
</calcChain>
</file>

<file path=xl/sharedStrings.xml><?xml version="1.0" encoding="utf-8"?>
<sst xmlns="http://schemas.openxmlformats.org/spreadsheetml/2006/main" count="439" uniqueCount="188">
  <si>
    <t>GESTIÓN CONTRACTUAL</t>
  </si>
  <si>
    <t>Código</t>
  </si>
  <si>
    <t>ANÁLISIS DE RIESGOS DEL PROCESO CONTRACTUAL</t>
  </si>
  <si>
    <t xml:space="preserve">Versión: </t>
  </si>
  <si>
    <t>Fecha:</t>
  </si>
  <si>
    <t>No</t>
  </si>
  <si>
    <t>CLASE</t>
  </si>
  <si>
    <t>FUENTE</t>
  </si>
  <si>
    <t>ETAPA</t>
  </si>
  <si>
    <t>TIPO</t>
  </si>
  <si>
    <t xml:space="preserve">DESCRIPCIÓN RIESGO. (QUE PUEDE PASAR Y CÓMO) </t>
  </si>
  <si>
    <t>CONSECUENCIA DE LA OCURRENCIA DEL EVENTO *</t>
  </si>
  <si>
    <t>PROBABILIDAD</t>
  </si>
  <si>
    <t>IMPACTO
(Cualitativo)</t>
  </si>
  <si>
    <t>VALORACIÓN 
DEL RIESGO. Suma probabilidad + Impacto</t>
  </si>
  <si>
    <t>CATEGORÍA</t>
  </si>
  <si>
    <t xml:space="preserve">¿A QUIEN SE LE ASIGNA? </t>
  </si>
  <si>
    <t>TRATAMIENTO/ CONTROLES A SER IMPLEMENTADOS. Acciones para reducir la probabilidad, la consecuencia y el impacto del riesgo</t>
  </si>
  <si>
    <t>IMPACTO DESPUÉS *
DEL TRATAMIENTO</t>
  </si>
  <si>
    <t>¿AFECTA LA EJECUCIÓN DEL CONTRATO?</t>
  </si>
  <si>
    <t>PERSONA RESPONSABLE POR IMPLEMENTAR EL TRATAMIENTO</t>
  </si>
  <si>
    <t>FECHA ESTIMADA EN QUE SE INICIA EL TRATAMIENTO</t>
  </si>
  <si>
    <t>FECHA ESTIMADA EN QUE SE COMPLETA EL TRATAMIENTO</t>
  </si>
  <si>
    <t>MONITOREO Y REVISIÓN</t>
  </si>
  <si>
    <t>#</t>
  </si>
  <si>
    <t>VALORACIÓN
DEL RIESGO</t>
  </si>
  <si>
    <t xml:space="preserve">¿CÓMO SE REALIZA EL MONITOREO?
</t>
  </si>
  <si>
    <t xml:space="preserve">¿Periodicidad </t>
  </si>
  <si>
    <t>General</t>
  </si>
  <si>
    <t>Interno</t>
  </si>
  <si>
    <t>Ejecución</t>
  </si>
  <si>
    <t>Tecnológico</t>
  </si>
  <si>
    <t>Puede existir retrazo en la entrega de la documentación  solicitada</t>
  </si>
  <si>
    <t>Improbable</t>
  </si>
  <si>
    <t>Moderado</t>
  </si>
  <si>
    <t>Contratista y Supervisor</t>
  </si>
  <si>
    <t xml:space="preserve">El supervisor y contratista efectuaran un plan de contingencia en el que acordaran como darán cumplimiento a la entrega de la documentación, en su defecto la misma podrá ser remitida vía Secop II </t>
  </si>
  <si>
    <t>Raro</t>
  </si>
  <si>
    <t>Insignificante</t>
  </si>
  <si>
    <t>Supervisor del contrato</t>
  </si>
  <si>
    <t xml:space="preserve">Una vez suscrita el acta de inicio </t>
  </si>
  <si>
    <t xml:space="preserve">Un día antes de finalizar el contrato o de emitir la certificación de cumplimiento a satisfacción para el último pago </t>
  </si>
  <si>
    <t xml:space="preserve">Mensual </t>
  </si>
  <si>
    <t>Externo</t>
  </si>
  <si>
    <t>Operacional</t>
  </si>
  <si>
    <t>Precios Por debajo del Presupuesto Oficial (por debajo del presupuesto oficial, o por debajo de los ítems del presupuesto oficial o de los insumos del APU del presupuesto oficial, tales como equipos, materiales, mano de obra, transportes, AIU EN LA PROPUESTA DEL PROPONENTE Y/O CONTRATISTA..</t>
  </si>
  <si>
    <t>Impacto económico al Contratista</t>
  </si>
  <si>
    <t>Menor</t>
  </si>
  <si>
    <t xml:space="preserve">Contratista </t>
  </si>
  <si>
    <t>Implementación de Controles en la Fase precontractual y contractual que aseguren la eficiencia del contratista en la ejecución del contrato conforme a la oferta técnica y económica presentada.</t>
  </si>
  <si>
    <t>Gestores y/o Supervisores, Interventor, Contratista</t>
  </si>
  <si>
    <t>Al inicio de la ejecución del contrato</t>
  </si>
  <si>
    <t>A la terminación de la ejecución del contrato</t>
  </si>
  <si>
    <t>Específico</t>
  </si>
  <si>
    <t>Planeación</t>
  </si>
  <si>
    <t>Demora en la suscripción y legalización del contrato.</t>
  </si>
  <si>
    <t>Reducción del tiempo de ejecución del contrato.</t>
  </si>
  <si>
    <t>Posible</t>
  </si>
  <si>
    <r>
      <rPr>
        <sz val="9"/>
        <color theme="1"/>
        <rFont val="Arial, sans-serif"/>
      </rPr>
      <t>Planeación de la elaboración de productos asociados al contrato, definiendo el alcance y características de entrega de los mismos. (Aplica para contratos que exigan la entrega de productos)
Planeación del contrato con el término suficiente para el desarrollo de las actividades. (Aplica para contratos que NO exigan la entrega de productos)</t>
    </r>
  </si>
  <si>
    <t>Entidad</t>
  </si>
  <si>
    <t>Fecha de elaboración del estudio previo y docimentos soporte</t>
  </si>
  <si>
    <t>Fecha de firma del contrato</t>
  </si>
  <si>
    <t>Acta de reunión</t>
  </si>
  <si>
    <t>Cuando inicie la ejecución del contrato.</t>
  </si>
  <si>
    <t>Social o Político</t>
  </si>
  <si>
    <t>Cambio de condiciones sociales como problemas de orden público</t>
  </si>
  <si>
    <t>Retraso en la ejecución de actividades pactadas en el contrato</t>
  </si>
  <si>
    <t>Supervisión</t>
  </si>
  <si>
    <t>Realizar en forma remota la ejecución, cuando las obligaciones del contrato lo permitan.</t>
  </si>
  <si>
    <t>Si</t>
  </si>
  <si>
    <t>Supervisor</t>
  </si>
  <si>
    <t>Una vez ocurra la incidencia</t>
  </si>
  <si>
    <t>Una vez finalice la incidencia</t>
  </si>
  <si>
    <t>Durante la ejecución del contrato.</t>
  </si>
  <si>
    <t>Expedición de normas que impongan nuevos tributos, impuestos o cargas parafiscales que pueda afectar el equilibrio económico del contrato</t>
  </si>
  <si>
    <t>Genera carga financiera adicional a las previstas que pueden afectar a cualquiera de las partes del contrato</t>
  </si>
  <si>
    <t>Las partes de mutuo acuerdo determinarán la forma de retormar el equilibrio contractual a fin de no generar perjuicio para las partes</t>
  </si>
  <si>
    <t>Contratista</t>
  </si>
  <si>
    <t>Desde el inicio de la ejecución</t>
  </si>
  <si>
    <t>Hasta la liquidación del contrato</t>
  </si>
  <si>
    <t>Monitoreo constante y actualización en la normatividad</t>
  </si>
  <si>
    <t>Permenente</t>
  </si>
  <si>
    <t>Parálisis total o parcial por la declaratoria de alguna
emergencia derivada de una pandemia, epidemia,
desastre antrópico o natural</t>
  </si>
  <si>
    <t>Inejecución total o parcial del
objeto y obligaciones contractuales
de la relación contractual entre las
partes</t>
  </si>
  <si>
    <t>Contratista y
Entidad</t>
  </si>
  <si>
    <t>Supervisor del
contrato y Contratista</t>
  </si>
  <si>
    <t>Desde la
suscripción del
acta de inicio
del contrato</t>
  </si>
  <si>
    <t>Liquidación del
contrato</t>
  </si>
  <si>
    <t>Cuando
suceda el
evento</t>
  </si>
  <si>
    <t>Alteración del orden público por parte de los grupos al
margen de la Ley, Paros, huelgas, actos terroristas, y
hechos similares que impidan la entrega puntual y
oportuna de los servicios.</t>
  </si>
  <si>
    <t xml:space="preserve">Inejecución, retardo, mora o
incumplimiento en la entrega de los
elementos o servicios que requiere la
Entidad para el desarrollo del evento
y/o actividad. </t>
  </si>
  <si>
    <t>Verificar las diferentes
situaciones de orden público
que se presenten en la ciudad
y hayan generado efectos en
el desarrollo del contrato o
atención de alguna solicitud,
en procura de determinar las
acciones previsivas del
contratista y/o determinar el
mecanismo que permita no
afectar a las partes
contratantes.</t>
  </si>
  <si>
    <t>Accidentes del personal que está a cargo del
contratista y/o problemas en el pago de las
prestaciones legales.</t>
  </si>
  <si>
    <t xml:space="preserve">Afectación a la salud, integridad o
vida del personal dispuesto por el
contratista para la ejecución del contrato
y/o sus actividades..
Afectación a los derechos
laborales o prestacionales del personal
dispuesto por el contratista para la
ejecución del contrato y/o sus
actividades. </t>
  </si>
  <si>
    <t xml:space="preserve">Supervisor </t>
  </si>
  <si>
    <t>Mensual y
Cuando
suceda el
evento</t>
  </si>
  <si>
    <t>Regulatorio</t>
  </si>
  <si>
    <t>Cambios políticos o reformas de las condiciones
económicas del mercado a nivel interno y externo que
conlleven a cambios significativos en los precios
contratados.</t>
  </si>
  <si>
    <t xml:space="preserve">Afectación del desarrollo del
contrato previsto con la normatividad
 existente al cierre del proceso de
selección
Afectación al equilibrio contractual </t>
  </si>
  <si>
    <t>Verificar en caso que suceda
los cambios normativos o de
las condiciones del mercado y
frente a las mismas adoptar
las medidas que permitan el
desarrollo del objeto y
obligaciones del contrato</t>
  </si>
  <si>
    <t>Afectación a terceros o asistentes por fallas en la
ejecución de los eventos (accidentes, intoxicaciones,
etc.)</t>
  </si>
  <si>
    <t>Impactos y daños a la salud,
integridad o bienes de terceros</t>
  </si>
  <si>
    <t>Terminación
del contrato</t>
  </si>
  <si>
    <t>Durante la
ejecución del
contrato.</t>
  </si>
  <si>
    <t>Retrasos en la ejecución y/o
incumplimiento del objeto
contractual</t>
  </si>
  <si>
    <t>Inspecciones en el momento de
la prestación del servicio</t>
  </si>
  <si>
    <t>Durante la ejecución del contrato</t>
  </si>
  <si>
    <t>Económico</t>
  </si>
  <si>
    <t>Impacto negativo en el desarrollo del objeto contractual</t>
  </si>
  <si>
    <t>Recopilación de datos estadísticos e información sobre comportamiento histórico de precios, durante la etapa precontractual. Atención al comportamiento de precios en la etapa contractual</t>
  </si>
  <si>
    <t>Atención al comportamiento de precios. Retroalimentación en los procedimientos adelantados por los responsables del tratamiento.</t>
  </si>
  <si>
    <t>Escasez de cualquier tipo de material o insumo para la ejecución de la obra.</t>
  </si>
  <si>
    <t>Impacto negativo en el desarrollo del objeto contractual, retrasos en la ejecución del proyecto.</t>
  </si>
  <si>
    <t>Recopilación de datos estadísticos e información de disponibilidad de materiales en la zona del proyecto, e insumos, durante la etapa precontractual y contractual</t>
  </si>
  <si>
    <t>Gestores y/o Supervisores, Interventor- Contratista</t>
  </si>
  <si>
    <t>Ejecución de mayores cantidades de obra no autorizadas, por materiales y/o procedimientos constructivos inadecuados, y/o por deficiente programación de ejecución de las obras.</t>
  </si>
  <si>
    <t>Demora en la ejecución de la obra por correctivos necesarios.</t>
  </si>
  <si>
    <t>Interventoría permanente en la ejecución de las obras, para controlar obras autorizadas, materiales, procedimientos constructivos, ajustados a las obras requeridas y especificaciones técnicas contractuales</t>
  </si>
  <si>
    <t xml:space="preserve">A la terminación de la ejecución del contrato	</t>
  </si>
  <si>
    <t>Control permanente por parte del Interventor de la ejecución de las obras requeridas del proyecto y del cumplimiento de especificaciones técnicas.</t>
  </si>
  <si>
    <t>diario</t>
  </si>
  <si>
    <t>La Entidad no satisface su necesidad y se genera un impacto negativo en el logro y desarrollo de las obligaciones objeto del contrato</t>
  </si>
  <si>
    <t>Mayor</t>
  </si>
  <si>
    <t>Fecha de inicio del contrato</t>
  </si>
  <si>
    <t>Fecha final del contrato</t>
  </si>
  <si>
    <t>Revisión de los documentos soporte del personal</t>
  </si>
  <si>
    <t>Impacto negativo en el logro y desarrollo de las obligaciones objeto del contrato</t>
  </si>
  <si>
    <t>Revisión de los documentos soporte de experiencia previos al inicio del contrato, para aprobación del personal que va a ejecutar la obra</t>
  </si>
  <si>
    <t>Contratación</t>
  </si>
  <si>
    <t>Incumplimiento en el plazo</t>
  </si>
  <si>
    <t>No se cumple con los plazos establecidos en el contrato</t>
  </si>
  <si>
    <t>Probable</t>
  </si>
  <si>
    <t>Catastrófico</t>
  </si>
  <si>
    <t>Realizar supervisión de actividades validando los plazos estipulados en el contrato con el debido tiempo de antelación.</t>
  </si>
  <si>
    <t>Entidad Estatal</t>
  </si>
  <si>
    <t>Revisión de las acciones ejecutadas</t>
  </si>
  <si>
    <t>Según Cronograma</t>
  </si>
  <si>
    <t>Incumplimiento de las especificaciones técnicas</t>
  </si>
  <si>
    <t>Indisponibilidad
del bien
requerido por la
por LA SECRETARÍA</t>
  </si>
  <si>
    <t>En la redacción de los Documentos del Proceso</t>
  </si>
  <si>
    <t>Fecha inicial del contrato</t>
  </si>
  <si>
    <t>Revisión de los informes de ejecución</t>
  </si>
  <si>
    <t>Mensual</t>
  </si>
  <si>
    <t>Salida del mercado de insumos o materias primas fundamentales para la elaboración de las obras objeto del contrato</t>
  </si>
  <si>
    <t>Impacto negativo en el cumplimiento del objeto contractual</t>
  </si>
  <si>
    <t>Recopilación de datos estadísticos e información a partir de las fuentes oficiales durante la etapa precontractual y contractual</t>
  </si>
  <si>
    <t>Atención al comportamiento del suministro de materias primas e insumos en el mercado.
 Retroalimentación en los procedimientos adelantados por los responsables del tratamiento.</t>
  </si>
  <si>
    <t>Inadecuado manejo de la información o divulgación indebida de la información</t>
  </si>
  <si>
    <t>Demandas, acciones judiciales y requerimientos legales</t>
  </si>
  <si>
    <t>Reducir las probabilidades de ocurrencia con divulgación de politicas sobre la administracion y seguridad de la información documental y magnética y los lineamientos de acceso y consulta de archivos e información.</t>
  </si>
  <si>
    <t>Durante al ejecución del contrato</t>
  </si>
  <si>
    <t>A través del control y seguimiento que realiice el supervisor del contrato y comunicación a los demás colaboradores que manejan información a fin de canalizar la misma.</t>
  </si>
  <si>
    <t>Permanente</t>
  </si>
  <si>
    <t>Para el diligenciamiento de esta matriz tenga en cuenta el  Manual para la Identificación y Cobertura del Riesgo en los Procesos de Contratación emitido por Colombia Compra Eficiente</t>
  </si>
  <si>
    <t>Nota: Si se requiere fila adicional, insértela, luego copie allí la fila inmediatemente superior y procede a editar el cotenido.</t>
  </si>
  <si>
    <t>Se señala un ejemplo de riesgo en este formato, el cual puede ser eliminado conforme el proceso de contratación que se adelante.</t>
  </si>
  <si>
    <t xml:space="preserve">Se alteran las 
condiciones del 
cronograma de 
obra </t>
  </si>
  <si>
    <t xml:space="preserve">Se presentan 
diferencias entre 
el presupuesto 
definido 
inicialmente por la 
entidad y el 
presentado por el 
adjudicatario </t>
  </si>
  <si>
    <t>Fallas en los sistemas propios de la CSC en el acceso a red y en el correo electrónico, durante más de 48 horas.</t>
  </si>
  <si>
    <t xml:space="preserve">El supervisor deberá  verificar los avisos emitidos por parte del área de sistemas sobre la suspensión de los servicios informáticos. </t>
  </si>
  <si>
    <t>Gestores y/o Supervisores,  Contratista</t>
  </si>
  <si>
    <t>Solicitar la modificación de suspensión o terminación anticipada a la Oficina de Contratación de acuerdo con los procedimientos establecidos en la entidad</t>
  </si>
  <si>
    <t>Fluctuación de precios y/o ajustes ocasionados durante la ejecución del contrato en el costo de insumos, tarifas, jornales, materiales, asesorías, honorarios, etc., regulados y no regulados por el Gobierno.  Riesgo que asume el PROPONENTE Y/O CONTRATISTA, cuando el ajuste sobrepase los establecidos contractualmente</t>
  </si>
  <si>
    <t>El personal que va a desarrollar la reparación no es en idóneo</t>
  </si>
  <si>
    <t xml:space="preserve">Se identifican  errores técnicos en la Fase de  diagnósticos  elaborados por el  contratista y  avalados por la supervisión que inviabilicen las acciones de  mantenimiento. </t>
  </si>
  <si>
    <t>Los materiales utilizados son de baja calidad</t>
  </si>
  <si>
    <t>Hurto o daño en materiales o equipos del contratista con
los cuales ejecuta el contrato</t>
  </si>
  <si>
    <t xml:space="preserve">Con respecto a los  items que  serán pagados a  precios unitarios,  existen actividades  contempladas (ltems del POE) y  actividades no  contempladas  (ltems no previstos) en la determinación  del  presupuesto definido </t>
  </si>
  <si>
    <t>ELABORÓ</t>
  </si>
  <si>
    <t>Nombre: Martha Haydee Carrillo</t>
  </si>
  <si>
    <t>Cargo: Subgerente Administrativa y Financiera</t>
  </si>
  <si>
    <t>APROBÓ</t>
  </si>
  <si>
    <t>OBJETO DEL CONTRATO: PRESTAR EL SERVICIO DE MANTENIMIENTO PREVENTIVO Y CORRECTIVO A TODO COSTO POR MONTO AGOTABLE EN LOS INMUEBLES DE LA CORPORACIÓN SOCIAL DE CUNDINAMARCA - CSC.</t>
  </si>
  <si>
    <t>La partes en caso de presentarse alguna emergencia o situación especial deberán cumplir y atender, las disposiciones y reglamentaciones dictadas por el Gobierno Nacional y Distrital en procura de atender la misma.
Realizar las modificaciones
contractuales que resulten necesarias
para la suspensión o cambios a las
 condiciones del contrato que permitan
la ejecución o terminación de la relación
contractual, sin afectación de ninguna
de las partes.</t>
  </si>
  <si>
    <t>El contratista para del desarrollo de las actividades deberá efectuar la remisión y traslados de los elementos y servicios con la debida antelación que permitan superar los inconvenientes que se sucedan en la ciudad por situaciones de orden público.
En caso de ser situaciones de orden público que pese a las previsiones del contratista resultan insuperables, ello deberá ser verificado por la Entidad y de ser así, se procederá a verificar el mecanismo que permita la no afectación a las partes contratantes</t>
  </si>
  <si>
    <t>La Entidad solicitará la garantía de pago de salarios y prestaciones sociales del contratista, respecto de la cual en caso de queja o reclamación de personal del contratista se adelantará el procedimiento legal que permita verificar la existencia real de la misma, lo cual en caso de ocurrir se adoptarán los mecanismos legales que hagan efectivos los derechos del personal dispuesto por el contratista.</t>
  </si>
  <si>
    <t xml:space="preserve">Conocer el anexo técnico. Cumplir con la normatividad vigente para la reducción de riesgos asociados a la realización de eventos, especialmente en  términos de medidas de seguridad para aglomeraciones y manejo y control de alimentos. De igual manera, deberá contratar el personal idóneo y con experiencia en la materia </t>
  </si>
  <si>
    <t>Realizar seguimiento y atender a las
posibles variaciones normativas y/o
económicas que puedan afectar el desarrollo del contrato, en procura de adoptar entre las partes las decisiones o modificaciones que permitan mantener el equilibrio contractual y dar cumplimiento a los postulados legales.</t>
  </si>
  <si>
    <t>Revisión y aprobación del servicio o de los productos entregados.</t>
  </si>
  <si>
    <t xml:space="preserve">Revisión del contratista durante la fase de intervención o  ejecución de las  actividades de mantenimiento,  realiza los ajustes y  correcciones  necesarios a los  diagnósticos, los  cuales deben ser  verificados y  aprobados por la supervisión. </t>
  </si>
  <si>
    <t>Revisión del y estipulación de sanciones</t>
  </si>
  <si>
    <t xml:space="preserve">Control de la ejecución de los ítems de obra con la calidad requerida en especificaciones técnicas.
Seguimiento al avance de la obra, al cumplimiento del programa de inversiones. Comités Técnicos,Seguimiento a informes, requerimientos escritos - Retroalimentación en los procedimientos adelantados por los responsables del tratamiento.. </t>
  </si>
  <si>
    <t>Hacer seguimiento a las medidas del Gobierno Nacional o Distrital y en virtud de las mismas adoptar las decisiones o realizar las modificaciones que resulten pertinentes para el beneficio de las partes</t>
  </si>
  <si>
    <t>Velar por que la garantía de pago de salarios y prestaciones se mantenga vigente y atender a los requerimientos o quejas del personal dispuesto por el contratista en cumplimiento de los derechos de defensa y contradicción dentro de los procedimientos legal y administrativamente definidos.</t>
  </si>
  <si>
    <t>Vigilancia y control de la ejecución del contrato, previsión de riesgos, solución oportuna de problemas, seguimiento permanente a la problemática que se presente requerimientos escritos.</t>
  </si>
  <si>
    <t>Verificación de consecución de materiales e insumos de acuerdo con requerimientos del proyecto.
Retroalimentación en los procedimientos adelantados por los responsables del tratamiento.</t>
  </si>
  <si>
    <t>Proyectó: Saul Gonzalez, Almacenista General</t>
  </si>
  <si>
    <t xml:space="preserve">Revisó:  Mauricio Sánchez - Contratista SAF  
              Clemencia Melo -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</si>
</sst>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64" formatCode="[$-240A]dd/mm/yyyy"/>
  </numFmts>
  <fonts count="15">
    <font>
      <sz val="11"/>
      <color rgb="FF000000"/>
      <name val="Calibri"/>
      <scheme val="minor"/>
    </font>
    <font>
      <sz val="9"/>
      <color rgb="FF000000"/>
      <name val="Arial"/>
      <family val="2"/>
    </font>
    <font>
      <sz val="10"/>
      <color rgb="FF000000"/>
      <name val="Arial"/>
      <family val="2"/>
    </font>
    <font>
      <sz val="11"/>
      <name val="Calibri"/>
      <family val="2"/>
    </font>
    <font>
      <b/>
      <sz val="12"/>
      <color rgb="FF000000"/>
      <name val="Arial"/>
      <family val="2"/>
    </font>
    <font>
      <b/>
      <sz val="14"/>
      <color rgb="FF000000"/>
      <name val="Arial"/>
      <family val="2"/>
    </font>
    <font>
      <b/>
      <sz val="10"/>
      <color theme="1"/>
      <name val="Calibri"/>
      <family val="2"/>
    </font>
    <font>
      <b/>
      <sz val="8"/>
      <color rgb="FF000000"/>
      <name val="Arial"/>
      <family val="2"/>
    </font>
    <font>
      <b/>
      <sz val="9"/>
      <color rgb="FF000000"/>
      <name val="Arial"/>
      <family val="2"/>
    </font>
    <font>
      <b/>
      <sz val="10"/>
      <color rgb="FF000000"/>
      <name val="Arial"/>
      <family val="2"/>
    </font>
    <font>
      <sz val="9"/>
      <color theme="1"/>
      <name val="Arial"/>
      <family val="2"/>
    </font>
    <font>
      <sz val="9"/>
      <color rgb="FFFF0000"/>
      <name val="Arial"/>
      <family val="2"/>
    </font>
    <font>
      <b/>
      <sz val="9"/>
      <color theme="1"/>
      <name val="Arial Narrow"/>
      <family val="2"/>
    </font>
    <font>
      <sz val="9"/>
      <color theme="1"/>
      <name val="Arial, sans-serif"/>
    </font>
    <font>
      <sz val="11"/>
      <color rgb="FF000000"/>
      <name val="Calibri"/>
      <family val="2"/>
      <scheme val="minor"/>
    </font>
  </fonts>
  <fills count="4">
    <fill>
      <patternFill patternType="none"/>
    </fill>
    <fill>
      <patternFill patternType="gray125"/>
    </fill>
    <fill>
      <patternFill patternType="solid">
        <fgColor rgb="FFFFFFFF"/>
        <bgColor rgb="FFFFFFFF"/>
      </patternFill>
    </fill>
    <fill>
      <patternFill patternType="solid">
        <fgColor rgb="FFCCFFCC"/>
        <bgColor rgb="FFCCFFCC"/>
      </patternFill>
    </fill>
  </fills>
  <borders count="5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2">
    <xf numFmtId="0" fontId="0" fillId="0" borderId="0"/>
    <xf numFmtId="42" fontId="14" fillId="0" borderId="0" applyFont="0" applyFill="0" applyBorder="0" applyAlignment="0" applyProtection="0"/>
  </cellStyleXfs>
  <cellXfs count="86">
    <xf numFmtId="0" fontId="0" fillId="0" borderId="0" xfId="0"/>
    <xf numFmtId="0" fontId="1" fillId="0" borderId="0" xfId="0" applyFont="1"/>
    <xf numFmtId="0" fontId="1" fillId="0" borderId="1" xfId="0" applyFont="1" applyBorder="1"/>
    <xf numFmtId="0" fontId="1" fillId="0" borderId="2" xfId="0" applyFont="1" applyBorder="1"/>
    <xf numFmtId="0" fontId="2" fillId="0" borderId="2" xfId="0" applyFont="1" applyBorder="1"/>
    <xf numFmtId="0" fontId="2" fillId="0" borderId="3" xfId="0" applyFont="1" applyBorder="1"/>
    <xf numFmtId="0" fontId="5" fillId="0" borderId="8" xfId="0" applyFont="1" applyBorder="1" applyAlignment="1">
      <alignment vertical="center"/>
    </xf>
    <xf numFmtId="0" fontId="5" fillId="0" borderId="13" xfId="0" applyFont="1" applyBorder="1" applyAlignment="1">
      <alignment vertical="center"/>
    </xf>
    <xf numFmtId="0" fontId="5" fillId="0" borderId="20" xfId="0" applyFont="1" applyBorder="1" applyAlignment="1">
      <alignment vertical="center"/>
    </xf>
    <xf numFmtId="0" fontId="7" fillId="2" borderId="25" xfId="0" applyFont="1" applyFill="1" applyBorder="1"/>
    <xf numFmtId="0" fontId="8" fillId="2" borderId="8" xfId="0" applyFont="1" applyFill="1" applyBorder="1"/>
    <xf numFmtId="0" fontId="8" fillId="2" borderId="32"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9" fillId="0" borderId="34" xfId="0" applyFont="1" applyBorder="1" applyAlignment="1">
      <alignment horizontal="center" vertical="center"/>
    </xf>
    <xf numFmtId="0" fontId="10" fillId="0" borderId="13" xfId="0" applyFont="1" applyBorder="1" applyAlignment="1">
      <alignment horizontal="center" vertical="center" textRotation="90"/>
    </xf>
    <xf numFmtId="0" fontId="10" fillId="0" borderId="13" xfId="0" applyFont="1" applyBorder="1" applyAlignment="1">
      <alignment horizontal="left" vertical="center" wrapText="1"/>
    </xf>
    <xf numFmtId="0" fontId="10" fillId="0" borderId="13" xfId="0" applyFont="1" applyBorder="1" applyAlignment="1">
      <alignment horizontal="left" vertical="center"/>
    </xf>
    <xf numFmtId="0" fontId="10" fillId="3" borderId="13" xfId="0" applyFont="1" applyFill="1" applyBorder="1" applyAlignment="1">
      <alignment horizontal="left" vertical="center" textRotation="90"/>
    </xf>
    <xf numFmtId="0" fontId="10" fillId="3" borderId="13" xfId="0" applyFont="1" applyFill="1" applyBorder="1" applyAlignment="1">
      <alignment horizontal="right" vertical="center" textRotation="90"/>
    </xf>
    <xf numFmtId="0" fontId="10" fillId="0" borderId="13" xfId="0" applyFont="1" applyBorder="1" applyAlignment="1">
      <alignment horizontal="center" vertical="center" textRotation="255"/>
    </xf>
    <xf numFmtId="0" fontId="10" fillId="0" borderId="13" xfId="0" applyFont="1" applyBorder="1" applyAlignment="1">
      <alignment vertical="center"/>
    </xf>
    <xf numFmtId="0" fontId="10" fillId="0" borderId="13" xfId="0" applyFont="1" applyBorder="1" applyAlignment="1">
      <alignment horizontal="center" vertical="center"/>
    </xf>
    <xf numFmtId="0" fontId="9" fillId="0" borderId="35" xfId="0" applyFont="1" applyBorder="1" applyAlignment="1">
      <alignment horizontal="center" vertical="center"/>
    </xf>
    <xf numFmtId="0" fontId="10" fillId="0" borderId="13" xfId="0" applyFont="1" applyBorder="1" applyAlignment="1">
      <alignment horizontal="left" vertical="center" textRotation="90"/>
    </xf>
    <xf numFmtId="0" fontId="10" fillId="0" borderId="13" xfId="0" applyFont="1" applyBorder="1" applyAlignment="1">
      <alignment vertical="center" wrapText="1"/>
    </xf>
    <xf numFmtId="0" fontId="11" fillId="0" borderId="0" xfId="0" applyFont="1"/>
    <xf numFmtId="0" fontId="10" fillId="0" borderId="13" xfId="0" applyFont="1" applyBorder="1" applyAlignment="1">
      <alignment horizontal="center" vertical="center" wrapText="1"/>
    </xf>
    <xf numFmtId="0" fontId="9" fillId="0" borderId="49" xfId="0" applyFont="1" applyBorder="1" applyAlignment="1">
      <alignment horizontal="center" vertical="center"/>
    </xf>
    <xf numFmtId="0" fontId="7" fillId="2" borderId="25" xfId="0" applyFont="1" applyFill="1" applyBorder="1" applyAlignment="1">
      <alignment wrapText="1"/>
    </xf>
    <xf numFmtId="0" fontId="8" fillId="2" borderId="32" xfId="0" applyFont="1" applyFill="1" applyBorder="1" applyAlignment="1">
      <alignment horizontal="right" textRotation="90" wrapText="1"/>
    </xf>
    <xf numFmtId="0" fontId="0" fillId="0" borderId="0" xfId="0" applyAlignment="1">
      <alignment wrapText="1"/>
    </xf>
    <xf numFmtId="42" fontId="1" fillId="0" borderId="0" xfId="1" applyFont="1" applyAlignment="1">
      <alignment wrapText="1"/>
    </xf>
    <xf numFmtId="0" fontId="7" fillId="2" borderId="32" xfId="0" applyFont="1" applyFill="1" applyBorder="1" applyAlignment="1">
      <alignment horizontal="center" vertical="center" wrapText="1"/>
    </xf>
    <xf numFmtId="0" fontId="7" fillId="2" borderId="32" xfId="0" applyFont="1" applyFill="1" applyBorder="1" applyAlignment="1">
      <alignment horizontal="center" wrapText="1"/>
    </xf>
    <xf numFmtId="0" fontId="1" fillId="0" borderId="4" xfId="0" applyFont="1" applyBorder="1" applyAlignment="1">
      <alignment horizontal="center"/>
    </xf>
    <xf numFmtId="0" fontId="3" fillId="0" borderId="5" xfId="0" applyFont="1" applyBorder="1"/>
    <xf numFmtId="0" fontId="3" fillId="0" borderId="6" xfId="0" applyFont="1" applyBorder="1"/>
    <xf numFmtId="0" fontId="3" fillId="0" borderId="11" xfId="0" applyFont="1" applyBorder="1"/>
    <xf numFmtId="0" fontId="0" fillId="0" borderId="0" xfId="0"/>
    <xf numFmtId="0" fontId="3" fillId="0" borderId="12" xfId="0" applyFont="1" applyBorder="1"/>
    <xf numFmtId="0" fontId="3" fillId="0" borderId="16" xfId="0" applyFont="1" applyBorder="1"/>
    <xf numFmtId="0" fontId="3" fillId="0" borderId="17" xfId="0" applyFont="1" applyBorder="1"/>
    <xf numFmtId="0" fontId="3" fillId="0" borderId="18" xfId="0" applyFont="1" applyBorder="1"/>
    <xf numFmtId="0" fontId="4" fillId="0" borderId="7" xfId="0" applyFont="1" applyBorder="1" applyAlignment="1">
      <alignment horizontal="center" vertical="center"/>
    </xf>
    <xf numFmtId="0" fontId="5" fillId="0" borderId="9" xfId="0" applyFont="1" applyBorder="1" applyAlignment="1">
      <alignment horizontal="center" vertical="center"/>
    </xf>
    <xf numFmtId="0" fontId="3" fillId="0" borderId="10" xfId="0" applyFont="1" applyBorder="1"/>
    <xf numFmtId="0" fontId="3" fillId="0" borderId="19" xfId="0" applyFont="1" applyBorder="1"/>
    <xf numFmtId="0" fontId="5" fillId="0" borderId="14" xfId="0" applyFont="1" applyBorder="1" applyAlignment="1">
      <alignment horizontal="center" vertical="center"/>
    </xf>
    <xf numFmtId="0" fontId="3" fillId="0" borderId="15" xfId="0" applyFont="1" applyBorder="1"/>
    <xf numFmtId="164" fontId="5" fillId="0" borderId="21" xfId="0" applyNumberFormat="1" applyFont="1" applyBorder="1" applyAlignment="1">
      <alignment horizontal="center" vertical="center"/>
    </xf>
    <xf numFmtId="0" fontId="3" fillId="0" borderId="22" xfId="0" applyFont="1" applyBorder="1"/>
    <xf numFmtId="0" fontId="6" fillId="0" borderId="23" xfId="0" applyFont="1" applyBorder="1" applyAlignment="1">
      <alignment horizontal="left" vertical="center" wrapText="1"/>
    </xf>
    <xf numFmtId="0" fontId="3" fillId="0" borderId="24" xfId="0" applyFont="1" applyBorder="1" applyAlignment="1">
      <alignment vertical="center"/>
    </xf>
    <xf numFmtId="0" fontId="3" fillId="0" borderId="22" xfId="0" applyFont="1" applyBorder="1" applyAlignment="1">
      <alignment vertical="center"/>
    </xf>
    <xf numFmtId="0" fontId="8" fillId="2" borderId="27" xfId="0" applyFont="1" applyFill="1" applyBorder="1" applyAlignment="1">
      <alignment horizontal="center" vertical="center" wrapText="1"/>
    </xf>
    <xf numFmtId="0" fontId="3" fillId="0" borderId="31" xfId="0" applyFont="1" applyBorder="1"/>
    <xf numFmtId="0" fontId="3" fillId="0" borderId="31" xfId="0" applyFont="1" applyBorder="1" applyAlignment="1">
      <alignment horizontal="center" wrapText="1"/>
    </xf>
    <xf numFmtId="0" fontId="3" fillId="0" borderId="31" xfId="0" applyFont="1" applyBorder="1" applyAlignment="1">
      <alignment horizontal="center"/>
    </xf>
    <xf numFmtId="0" fontId="8" fillId="2" borderId="9" xfId="0" applyFont="1" applyFill="1" applyBorder="1" applyAlignment="1">
      <alignment horizontal="center" vertical="center"/>
    </xf>
    <xf numFmtId="0" fontId="12" fillId="2" borderId="36" xfId="0" applyFont="1" applyFill="1" applyBorder="1" applyAlignment="1">
      <alignment horizontal="center" vertical="top" wrapText="1"/>
    </xf>
    <xf numFmtId="0" fontId="3" fillId="0" borderId="37" xfId="0" applyFont="1" applyBorder="1"/>
    <xf numFmtId="0" fontId="3" fillId="0" borderId="38" xfId="0" applyFont="1" applyBorder="1"/>
    <xf numFmtId="0" fontId="12" fillId="2" borderId="41" xfId="0" applyFont="1" applyFill="1" applyBorder="1" applyAlignment="1">
      <alignment horizontal="left" vertical="top" wrapText="1"/>
    </xf>
    <xf numFmtId="0" fontId="3" fillId="0" borderId="42" xfId="0" applyFont="1" applyBorder="1"/>
    <xf numFmtId="0" fontId="3" fillId="0" borderId="43" xfId="0" applyFont="1" applyBorder="1"/>
    <xf numFmtId="0" fontId="12" fillId="2" borderId="46" xfId="0" applyFont="1" applyFill="1" applyBorder="1" applyAlignment="1">
      <alignment horizontal="left" vertical="top" wrapText="1"/>
    </xf>
    <xf numFmtId="0" fontId="3" fillId="0" borderId="47" xfId="0" applyFont="1" applyBorder="1"/>
    <xf numFmtId="0" fontId="3" fillId="0" borderId="48" xfId="0" applyFont="1" applyBorder="1"/>
    <xf numFmtId="0" fontId="8" fillId="2" borderId="26" xfId="0" applyFont="1" applyFill="1" applyBorder="1" applyAlignment="1">
      <alignment horizontal="center" vertical="center"/>
    </xf>
    <xf numFmtId="0" fontId="3" fillId="0" borderId="30" xfId="0" applyFont="1" applyBorder="1"/>
    <xf numFmtId="0" fontId="8" fillId="2" borderId="27" xfId="0" applyFont="1" applyFill="1" applyBorder="1" applyAlignment="1">
      <alignment horizontal="center" vertical="center" textRotation="90"/>
    </xf>
    <xf numFmtId="0" fontId="12" fillId="2" borderId="14" xfId="0" applyFont="1" applyFill="1" applyBorder="1" applyAlignment="1">
      <alignment horizontal="center" vertical="top" wrapText="1"/>
    </xf>
    <xf numFmtId="0" fontId="3" fillId="0" borderId="39" xfId="0" applyFont="1" applyBorder="1"/>
    <xf numFmtId="0" fontId="3" fillId="0" borderId="40" xfId="0" applyFont="1" applyBorder="1"/>
    <xf numFmtId="0" fontId="12" fillId="2" borderId="44" xfId="0" applyFont="1" applyFill="1" applyBorder="1" applyAlignment="1">
      <alignment horizontal="left" vertical="top" wrapText="1"/>
    </xf>
    <xf numFmtId="0" fontId="3" fillId="0" borderId="45" xfId="0" applyFont="1" applyBorder="1"/>
    <xf numFmtId="0" fontId="12" fillId="2" borderId="49" xfId="0" applyFont="1" applyFill="1" applyBorder="1" applyAlignment="1">
      <alignment horizontal="left" vertical="top" wrapText="1"/>
    </xf>
    <xf numFmtId="0" fontId="3" fillId="0" borderId="50" xfId="0" applyFont="1" applyBorder="1"/>
    <xf numFmtId="0" fontId="3" fillId="0" borderId="51" xfId="0" applyFont="1" applyBorder="1"/>
    <xf numFmtId="0" fontId="3" fillId="0" borderId="31" xfId="0" applyFont="1" applyBorder="1" applyAlignment="1">
      <alignment vertical="center"/>
    </xf>
    <xf numFmtId="0" fontId="8" fillId="2" borderId="27" xfId="0" applyFont="1" applyFill="1" applyBorder="1" applyAlignment="1">
      <alignment horizontal="center" vertical="center" textRotation="90" wrapText="1"/>
    </xf>
    <xf numFmtId="0" fontId="8" fillId="2" borderId="27" xfId="0" applyFont="1" applyFill="1" applyBorder="1" applyAlignment="1">
      <alignment horizontal="left" vertical="center" wrapText="1"/>
    </xf>
    <xf numFmtId="0" fontId="3" fillId="0" borderId="31" xfId="0" applyFont="1" applyBorder="1" applyAlignment="1">
      <alignment wrapText="1"/>
    </xf>
    <xf numFmtId="0" fontId="8" fillId="2" borderId="9" xfId="0" applyFont="1" applyFill="1" applyBorder="1" applyAlignment="1">
      <alignment horizontal="center" vertical="center" wrapText="1"/>
    </xf>
    <xf numFmtId="0" fontId="3" fillId="0" borderId="28" xfId="0" applyFont="1" applyBorder="1" applyAlignment="1">
      <alignment vertical="center"/>
    </xf>
    <xf numFmtId="0" fontId="3" fillId="0" borderId="29" xfId="0" applyFont="1" applyBorder="1" applyAlignment="1">
      <alignment vertical="center"/>
    </xf>
  </cellXfs>
  <cellStyles count="2">
    <cellStyle name="Moneda [0]" xfId="1" builtinId="7"/>
    <cellStyle name="Normal" xfId="0" builtinId="0"/>
  </cellStyles>
  <dxfs count="8">
    <dxf>
      <fill>
        <patternFill patternType="solid">
          <fgColor rgb="FFFF3300"/>
          <bgColor rgb="FFFF3300"/>
        </patternFill>
      </fill>
    </dxf>
    <dxf>
      <fill>
        <patternFill patternType="solid">
          <fgColor rgb="FFFFC000"/>
          <bgColor rgb="FFFFC000"/>
        </patternFill>
      </fill>
    </dxf>
    <dxf>
      <fill>
        <patternFill patternType="solid">
          <fgColor rgb="FFFFFF00"/>
          <bgColor rgb="FFFFFF00"/>
        </patternFill>
      </fill>
    </dxf>
    <dxf>
      <fill>
        <patternFill patternType="solid">
          <fgColor rgb="FF00CC66"/>
          <bgColor rgb="FF00CC66"/>
        </patternFill>
      </fill>
    </dxf>
    <dxf>
      <fill>
        <patternFill patternType="solid">
          <fgColor rgb="FFFF3300"/>
          <bgColor rgb="FFFF3300"/>
        </patternFill>
      </fill>
    </dxf>
    <dxf>
      <fill>
        <patternFill patternType="solid">
          <fgColor rgb="FFFFC000"/>
          <bgColor rgb="FFFFC000"/>
        </patternFill>
      </fill>
    </dxf>
    <dxf>
      <fill>
        <patternFill patternType="solid">
          <fgColor rgb="FFFFFF00"/>
          <bgColor rgb="FFFFFF00"/>
        </patternFill>
      </fill>
    </dxf>
    <dxf>
      <fill>
        <patternFill patternType="solid">
          <fgColor rgb="FF00CC66"/>
          <bgColor rgb="FF00CC6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1.png"/><Relationship Id="rId1" Type="http://schemas.openxmlformats.org/officeDocument/2006/relationships/customXml" Target="../ink/ink1.xm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27</xdr:col>
      <xdr:colOff>323850</xdr:colOff>
      <xdr:row>8</xdr:row>
      <xdr:rowOff>133350</xdr:rowOff>
    </xdr:from>
    <xdr:ext cx="47625" cy="542925"/>
    <xdr:sp macro="" textlink="">
      <xdr:nvSpPr>
        <xdr:cNvPr id="3" name="Shape 3">
          <a:extLst>
            <a:ext uri="{FF2B5EF4-FFF2-40B4-BE49-F238E27FC236}">
              <a16:creationId xmlns:a16="http://schemas.microsoft.com/office/drawing/2014/main" id="{00000000-0008-0000-0000-000003000000}"/>
            </a:ext>
          </a:extLst>
        </xdr:cNvPr>
        <xdr:cNvSpPr/>
      </xdr:nvSpPr>
      <xdr:spPr>
        <a:xfrm>
          <a:off x="5326950" y="3513300"/>
          <a:ext cx="38100" cy="533400"/>
        </a:xfrm>
        <a:prstGeom prst="rect">
          <a:avLst/>
        </a:prstGeom>
        <a:noFill/>
        <a:ln>
          <a:noFill/>
        </a:ln>
      </xdr:spPr>
      <xdr:txBody>
        <a:bodyPr spcFirstLastPara="1" wrap="square" lIns="45700" tIns="41025" rIns="45700" bIns="0" anchor="t" anchorCtr="0">
          <a:noAutofit/>
        </a:bodyPr>
        <a:lstStyle/>
        <a:p>
          <a:pPr marL="0" lvl="0" indent="0" algn="l" rtl="0">
            <a:lnSpc>
              <a:spcPct val="100000"/>
            </a:lnSpc>
            <a:spcBef>
              <a:spcPts val="0"/>
            </a:spcBef>
            <a:spcAft>
              <a:spcPts val="0"/>
            </a:spcAft>
            <a:buClr>
              <a:srgbClr val="FFFFFF"/>
            </a:buClr>
            <a:buSzPts val="2000"/>
            <a:buFont typeface="Arial"/>
            <a:buNone/>
          </a:pPr>
          <a:r>
            <a:rPr lang="en-US" sz="2000" b="1" strike="noStrike">
              <a:solidFill>
                <a:srgbClr val="FFFFFF"/>
              </a:solidFill>
              <a:latin typeface="Arial"/>
              <a:ea typeface="Arial"/>
              <a:cs typeface="Arial"/>
              <a:sym typeface="Arial"/>
            </a:rPr>
            <a:t>?</a:t>
          </a:r>
          <a:endParaRPr sz="2000" b="0" strike="noStrike">
            <a:latin typeface="Times New Roman"/>
            <a:ea typeface="Times New Roman"/>
            <a:cs typeface="Times New Roman"/>
            <a:sym typeface="Times New Roman"/>
          </a:endParaRPr>
        </a:p>
      </xdr:txBody>
    </xdr:sp>
    <xdr:clientData fLocksWithSheet="0"/>
  </xdr:oneCellAnchor>
  <xdr:twoCellAnchor>
    <xdr:from>
      <xdr:col>6</xdr:col>
      <xdr:colOff>99493</xdr:colOff>
      <xdr:row>38</xdr:row>
      <xdr:rowOff>181428</xdr:rowOff>
    </xdr:from>
    <xdr:to>
      <xdr:col>6</xdr:col>
      <xdr:colOff>358573</xdr:colOff>
      <xdr:row>38</xdr:row>
      <xdr:rowOff>340813</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78648109-81AB-19AC-2EB2-2DF1583F8A00}"/>
                </a:ext>
              </a:extLst>
            </xdr14:cNvPr>
            <xdr14:cNvContentPartPr/>
          </xdr14:nvContentPartPr>
          <xdr14:nvPr macro=""/>
          <xdr14:xfrm>
            <a:off x="1872811" y="36841704"/>
            <a:ext cx="259080" cy="159385"/>
          </xdr14:xfrm>
        </xdr:contentPart>
      </mc:Choice>
      <mc:Fallback xmlns="">
        <xdr:pic>
          <xdr:nvPicPr>
            <xdr:cNvPr id="2" name="Entrada de lápiz 1">
              <a:extLst>
                <a:ext uri="{FF2B5EF4-FFF2-40B4-BE49-F238E27FC236}">
                  <a16:creationId xmlns:a16="http://schemas.microsoft.com/office/drawing/2014/main" id="{78648109-81AB-19AC-2EB2-2DF1583F8A00}"/>
                </a:ext>
              </a:extLst>
            </xdr:cNvPr>
            <xdr:cNvPicPr/>
          </xdr:nvPicPr>
          <xdr:blipFill>
            <a:blip xmlns:r="http://schemas.openxmlformats.org/officeDocument/2006/relationships" r:embed="rId2"/>
            <a:stretch>
              <a:fillRect/>
            </a:stretch>
          </xdr:blipFill>
          <xdr:spPr>
            <a:xfrm>
              <a:off x="1868499" y="36837406"/>
              <a:ext cx="267704" cy="167981"/>
            </a:xfrm>
            <a:prstGeom prst="rect">
              <a:avLst/>
            </a:prstGeom>
          </xdr:spPr>
        </xdr:pic>
      </mc:Fallback>
    </mc:AlternateContent>
    <xdr:clientData/>
  </xdr:twoCellAnchor>
  <xdr:twoCellAnchor editAs="oneCell">
    <xdr:from>
      <xdr:col>6</xdr:col>
      <xdr:colOff>377588</xdr:colOff>
      <xdr:row>37</xdr:row>
      <xdr:rowOff>437023</xdr:rowOff>
    </xdr:from>
    <xdr:to>
      <xdr:col>6</xdr:col>
      <xdr:colOff>1061661</xdr:colOff>
      <xdr:row>38</xdr:row>
      <xdr:rowOff>171238</xdr:rowOff>
    </xdr:to>
    <xdr:pic>
      <xdr:nvPicPr>
        <xdr:cNvPr id="4" name="Imagen 3">
          <a:extLst>
            <a:ext uri="{FF2B5EF4-FFF2-40B4-BE49-F238E27FC236}">
              <a16:creationId xmlns:a16="http://schemas.microsoft.com/office/drawing/2014/main" id="{A8D1090F-F40E-056E-273F-4973AAB7469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18364" y="37135644"/>
          <a:ext cx="684073" cy="215939"/>
        </a:xfrm>
        <a:prstGeom prst="rect">
          <a:avLst/>
        </a:prstGeom>
      </xdr:spPr>
    </xdr:pic>
    <xdr:clientData/>
  </xdr:twoCellAnchor>
  <xdr:twoCellAnchor editAs="oneCell">
    <xdr:from>
      <xdr:col>6</xdr:col>
      <xdr:colOff>459828</xdr:colOff>
      <xdr:row>37</xdr:row>
      <xdr:rowOff>21896</xdr:rowOff>
    </xdr:from>
    <xdr:to>
      <xdr:col>7</xdr:col>
      <xdr:colOff>372243</xdr:colOff>
      <xdr:row>38</xdr:row>
      <xdr:rowOff>33</xdr:rowOff>
    </xdr:to>
    <xdr:pic>
      <xdr:nvPicPr>
        <xdr:cNvPr id="5" name="Imagen 4">
          <a:extLst>
            <a:ext uri="{FF2B5EF4-FFF2-40B4-BE49-F238E27FC236}">
              <a16:creationId xmlns:a16="http://schemas.microsoft.com/office/drawing/2014/main" id="{ACCD90A2-AB3D-1F48-B2AA-96D861350801}"/>
            </a:ext>
          </a:extLst>
        </xdr:cNvPr>
        <xdr:cNvPicPr>
          <a:picLocks noChangeAspect="1"/>
        </xdr:cNvPicPr>
      </xdr:nvPicPr>
      <xdr:blipFill>
        <a:blip xmlns:r="http://schemas.openxmlformats.org/officeDocument/2006/relationships" r:embed="rId4"/>
        <a:stretch>
          <a:fillRect/>
        </a:stretch>
      </xdr:blipFill>
      <xdr:spPr>
        <a:xfrm>
          <a:off x="2200604" y="36720517"/>
          <a:ext cx="1598449" cy="459861"/>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5-29T19:27:22.798"/>
    </inkml:context>
    <inkml:brush xml:id="br0">
      <inkml:brushProperty name="width" value="0.025" units="cm"/>
      <inkml:brushProperty name="height" value="0.025" units="cm"/>
      <inkml:brushProperty name="color" value="#333333"/>
    </inkml:brush>
  </inkml:definitions>
  <inkml:trace contextRef="#ctx0" brushRef="#br0">110 16 24575,'-10'0'0,"4"2"0,-3-2 0,6 3 0,-2-3 0,1 3 0,-1-3 0,2 3 0,-1-3 0,1 3 0,-1-1 0,1 1 0,0-1 0,1 0 0,-1 0 0,1 1 0,-2 0 0,1 0 0,1 0 0,-1 1 0,1-1 0,0 0 0,-1 0 0,2 0 0,-1 0 0,-1 0 0,2 0 0,0 0 0,1 0 0,-2 0 0,2 0 0,-2 1 0,1-1 0,1 0 0,-2 0 0,2 0 0,-1 0 0,0 0 0,-2 0 0,3 0 0,-2 0 0,2 0 0,0 1 0,0-1 0,0 0 0,0 0 0,0 0 0,0 0 0,0 0 0,0 0 0,0 0 0,0 0 0,0 2 0,0-1 0,0 2 0,0-3 0,0 2 0,0 0 0,0-2 0,0 2 0,0-2 0,0 0 0,0 1 0,0-1 0,0 0 0,0 0 0,0 0 0,0 0 0,0 0 0,2 0 0,-2 0 0,3 0 0,-1 0 0,1 0 0,1 1 0,-1-1 0,0 0 0,1 0 0,-1 0 0,0 0 0,1 0 0,-1 0 0,0 0 0,1 0 0,-1 0 0,0 1 0,1-1 0,-1 0 0,0 0 0,1 0 0,-1 0 0,0 0 0,1 0 0,-1 0 0,0 0 0,1 0 0,-1 0 0,0 1 0,1-3 0,-1 2 0,0-3 0,1 2 0,-1-2 0,0 0 0,1 0 0,-1 0 0,0 0 0,1 0 0,-1 0 0,0 0 0,1 0 0,-1 0 0,2 0 0,-1 0 0,1 0 0,0 0 0,-1-2 0,1 1 0,-2-3 0,1 1 0,-1 0 0,0 0 0,1 0 0,-3-2 0,2 2 0,-2-2 0,0 2 0,-1-2 0,2 1 0,-2 0 0,2-1 0,-2 1 0,0-1 0,0 1 0,0 0 0,0-1 0,0 0 0,0 2 0,0-2 0,1 0 0,0 0 0,0-1 0,-1 1 0,2 0 0,-2 2 0,2-2 0,-1 1 0,-1 0 0,4-1 0,-4 1 0,3-1 0,-1 1 0,0 0 0,1-2 0,-2 2 0,0-2 0,1 2 0,-2-1 0,2 0 0,-2 2 0,1-2 0,0 0 0,0 2 0,-1-2 0,0 2 0,1 0 0,0-2 0,2 2 0,-3-2 0,2 2 0,-2 0 0,0 0 0,0 0 0,0-1 0,0 1 0,0 0 0,0 0 0,0 0 0,0 0 0,0 0 0,0-1 0,0 4 0,0 2 0,0 1 0,0 2 0,0-2 0,0 0 0,0 0 0,0 0 0,-2 0 0,2 2 0,-3-2 0,2 4 0,0-2 0,-1 0 0,2 2 0,-3-2 0,2 0 0,0 1 0,1-2 0,0 2 0,0-2 0,0 2 0,0-2 0,0 0 0,0-1 0,0 1 0,0-1 0,-2 1 0,2 0 0,-2 1 0,2-2 0,-1 0 0,0 0 0,0 0 0,1 0 0,0 0 0,0 0 0,0 0 0,-2-1 0,2 1 0,-2-1 0,2 1 0,0 0 0,0 0 0,0 0 0,0 0 0,0 0 0,0 0 0,0 0 0,0 0 0,0 0 0,0 1 0,-1-3 0,0 2 0,0-1 0,1 1 0,0 0 0,0 0 0,0 0 0,0 0 0,0 0 0,0 0 0,0 0 0,0 0 0,0 1 0,0-1 0,-2-2 0,2 2 0,-1-1 0,1 1 0,-2 0 0,2 0 0,-2 0 0,2 0 0,0 0 0,0 0 0,0 1 0,0-1 0,-1 0 0,0 1 0,0 0 0,1 2 0,-2-2 0,2 2 0,-2-2 0,1 2 0,0-2 0,0 0 0,1 0 0,-2 0 0,2 0 0,-2 1 0,2-2 0,0 0 0,-2-2 0,2 2 0,-1-1 0,1 1 0,0 0 0,-2 0 0,2 0 0,-2 0 0,2 0 0,0 1 0,0-1 0,0 0 0,0 0 0,-1 0 0,0 0 0,0 0 0,1-3 0,0-1 0,0-3 0,0 0 0,0-1 0,0 1 0,0 1 0,0 1 0</inkml:trace>
  <inkml:trace contextRef="#ctx0" brushRef="#br0" timeOffset="2117">399 49 24575,'0'5'0,"0"-2"0,0 3 0,0-2 0,0 2 0,0-1 0,0 2 0,0-2 0,0 1 0,0-2 0,0 2 0,0-1 0,0 1 0,0 0 0,0-1 0,0 2 0,0 0 0,0 0 0,0-2 0,0 3 0,0-2 0,0 6 0,0-5 0,0 3 0,0-1 0,0-2 0,0 2 0,0-2 0,0 0 0,0-1 0,0 1 0,-2 0 0,2 0 0,-2 0 0,1 0 0,0-2 0,-2 1 0,1 1 0,-2 0 0,2 1 0,-1-3 0,3 2 0,-2-4 0,1 2 0,0 0 0,0-2 0,-1 2 0,2-2 0,-1 0 0,1 0 0,-2 0 0,2 0 0,-2 0 0,2 1 0,0-1 0,0 0 0,0 0 0,0 0 0,0 0 0,0 0 0,0-3 0,0 1 0,0-2 0</inkml:trace>
  <inkml:trace contextRef="#ctx0" brushRef="#br0" timeOffset="6941">230 249 24575,'25'0'0,"-15"0"0,19 0 0,-21 0 0,2 0 0,-3 0 0,0 0 0,1 0 0,-1-1 0,0 0 0,3-2 0,-2 1 0,1-2 0,-1 1 0,2-4 0,-2 3 0,5-2 0,-5 1 0,2 1 0,-3-1 0,0 1 0,-1 1 0,1-1 0,-3 1 0,3 0 0,-4 1 0,2-1 0,-1 1 0,-1-1 0,0 1 0,1 0 0,-1 0 0,0-1 0,1 0 0,-1 0 0,0-1 0,-1 1 0,1 0 0,-1-2 0,0 2 0,1-2 0,-2 2 0,2-2 0,-1 2 0,0-4 0,1 2 0,-1-2 0,0 0 0,1 0 0,-2 0 0,2 0 0,-1 1 0,0-1 0,0 0 0,-1 0 0,0 0 0,0 2 0,-1-2 0,0 2 0,2 0 0,-2-2 0,2 4 0,-2-2 0,0 2 0,0 0 0,0 0 0,0 2 0,0 3 0,0 1 0,-13 50 0,10-38 0,-9 38 0,12-50 0,0 2 0,0-2 0,0 0 0,0 0 0,0 0 0,0 0 0,0 0 0,0 0 0,0 1 0,0-1 0,0 0 0,0 0 0,0 0 0,0 0 0,0 0 0,0 0 0,1 0 0,0 0 0,2 0 0,-3 1 0,3-1 0,-3 0 0,3 0 0,-2 0 0,2 0 0,-3 0 0,3 0 0,-3 0 0,3 0 0,-1-1 0,0 1 0,1-2 0,-1 1 0,1 0 0,0-2 0,1 0 0,-1 0 0,0 0 0,1 0 0,1 0 0,-1 0 0,3 0 0,-2 0 0,1-2 0,1 0 0,-2-1 0,1 0 0,1-1 0,-3 1 0,2 0 0,-2-1 0,3 1 0,-3 1 0,1-1 0,-2 2 0,1-1 0,-1-1 0,0 1 0,1-1 0,-2 0 0,-1 0 0,-1 0 0,0 0 0,0 0 0,0-2 0,0 1 0,0-1 0,2 1 0,-2 0 0,2-1 0,-2 0 0,0 2 0,1-2 0,0 2 0,0-2 0,1 2 0,-2-2 0,3 0 0,-3 1 0,4 0 0,-4 1 0,3-2 0,-1 1 0,0-1 0,1 2 0,-3 0 0,3 0 0,-2 0 0,2 0 0,-3 0 0,3-1 0,-3 1 0,3 2 0,-2-2 0,0 1 0,-1-3 0,0 4 0,0 0 0,-1 4 0,0 0 0,0 0 0,-1 2 0,0-1 0,-2 2 0,1-1 0,-1 2 0,0 0 0,1 0 0,-1 0 0,0-1 0,0 1 0,2 0 0,-1 0 0,1 0 0,-2-1 0,0 1 0,1 0 0,1 0 0,-2 0 0,4-2 0,-3 1 0,2-2 0,-2 2 0,2-1 0,0 1 0,1 0 0,-2-2 0,2 2 0,-2-3 0,2 4 0,-1-2 0,0 0 0,-2 2 0,3-2 0,-2 0 0,0 1 0,2-2 0,-2 2 0,2-2 0,-1 5 0,0-4 0,-1 4 0,1-4 0,0 2 0,-2 0 0,3 2 0,-3-4 0,2 4 0,-2-4 0,3 2 0,-2-2 0,0 1 0,2-1 0,-2 1 0,1 0 0,0-1 0,-2 0 0,3 2 0,-4-2 0,2 3 0,0-1 0,-1 0 0,3-2 0,-1-2 0,1 0 0,-2 0 0,2 0 0,-2-3 0,2-2 0,0-1 0,-3-2 0,2 0 0,-2 3 0,3-1 0</inkml:trace>
</inkm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018"/>
  <sheetViews>
    <sheetView tabSelected="1" topLeftCell="A32" zoomScale="116" zoomScaleNormal="60" workbookViewId="0">
      <selection activeCell="H42" sqref="H42"/>
    </sheetView>
  </sheetViews>
  <sheetFormatPr baseColWidth="10" defaultColWidth="14.5" defaultRowHeight="15" customHeight="1"/>
  <cols>
    <col min="1" max="1" width="1" customWidth="1"/>
    <col min="2" max="2" width="3.5" customWidth="1"/>
    <col min="3" max="6" width="4.6640625" customWidth="1"/>
    <col min="7" max="7" width="22.1640625" customWidth="1"/>
    <col min="8" max="8" width="16.5" customWidth="1"/>
    <col min="9" max="9" width="13.5" customWidth="1"/>
    <col min="10" max="10" width="6.6640625" hidden="1" customWidth="1"/>
    <col min="11" max="11" width="12.1640625" customWidth="1"/>
    <col min="12" max="12" width="0.1640625" customWidth="1"/>
    <col min="13" max="13" width="16" customWidth="1"/>
    <col min="14" max="14" width="13.1640625" customWidth="1"/>
    <col min="15" max="15" width="20.5" bestFit="1" customWidth="1"/>
    <col min="16" max="16" width="28.83203125" customWidth="1"/>
    <col min="17" max="17" width="11.1640625" customWidth="1"/>
    <col min="18" max="18" width="3.6640625" hidden="1" customWidth="1"/>
    <col min="19" max="19" width="11.33203125" customWidth="1"/>
    <col min="20" max="20" width="3.6640625" hidden="1" customWidth="1"/>
    <col min="21" max="21" width="11.5" customWidth="1"/>
    <col min="22" max="22" width="10.1640625" customWidth="1"/>
    <col min="23" max="23" width="11.6640625" customWidth="1"/>
    <col min="24" max="24" width="23" customWidth="1"/>
    <col min="25" max="25" width="16.33203125" customWidth="1"/>
    <col min="26" max="26" width="16.6640625" customWidth="1"/>
    <col min="27" max="27" width="23.5" customWidth="1"/>
    <col min="28" max="28" width="18.5" customWidth="1"/>
    <col min="29" max="29" width="2.5" customWidth="1"/>
  </cols>
  <sheetData>
    <row r="1" spans="1:28" ht="2.25" customHeight="1">
      <c r="A1" s="1"/>
      <c r="B1" s="2"/>
      <c r="C1" s="3"/>
      <c r="D1" s="3"/>
      <c r="E1" s="3"/>
      <c r="F1" s="3"/>
      <c r="G1" s="3"/>
      <c r="H1" s="4"/>
      <c r="I1" s="4"/>
      <c r="J1" s="4"/>
      <c r="K1" s="4"/>
      <c r="L1" s="4"/>
      <c r="M1" s="4"/>
      <c r="N1" s="4"/>
      <c r="O1" s="4"/>
      <c r="P1" s="4"/>
      <c r="Q1" s="4"/>
      <c r="R1" s="4"/>
      <c r="S1" s="4"/>
      <c r="T1" s="4"/>
      <c r="U1" s="4"/>
      <c r="V1" s="4"/>
      <c r="W1" s="4"/>
      <c r="X1" s="4"/>
      <c r="Y1" s="4"/>
      <c r="Z1" s="4"/>
      <c r="AA1" s="4"/>
      <c r="AB1" s="5"/>
    </row>
    <row r="2" spans="1:28" ht="36" customHeight="1">
      <c r="A2" s="1"/>
      <c r="B2" s="34"/>
      <c r="C2" s="35"/>
      <c r="D2" s="35"/>
      <c r="E2" s="35"/>
      <c r="F2" s="35"/>
      <c r="G2" s="36"/>
      <c r="H2" s="43" t="s">
        <v>0</v>
      </c>
      <c r="I2" s="35"/>
      <c r="J2" s="35"/>
      <c r="K2" s="35"/>
      <c r="L2" s="35"/>
      <c r="M2" s="35"/>
      <c r="N2" s="35"/>
      <c r="O2" s="35"/>
      <c r="P2" s="35"/>
      <c r="Q2" s="35"/>
      <c r="R2" s="35"/>
      <c r="S2" s="35"/>
      <c r="T2" s="35"/>
      <c r="U2" s="35"/>
      <c r="V2" s="35"/>
      <c r="W2" s="35"/>
      <c r="X2" s="35"/>
      <c r="Y2" s="36"/>
      <c r="Z2" s="6" t="s">
        <v>1</v>
      </c>
      <c r="AA2" s="44"/>
      <c r="AB2" s="45"/>
    </row>
    <row r="3" spans="1:28" ht="36" customHeight="1">
      <c r="A3" s="1"/>
      <c r="B3" s="37"/>
      <c r="C3" s="38"/>
      <c r="D3" s="38"/>
      <c r="E3" s="38"/>
      <c r="F3" s="38"/>
      <c r="G3" s="39"/>
      <c r="H3" s="43" t="s">
        <v>2</v>
      </c>
      <c r="I3" s="35"/>
      <c r="J3" s="35"/>
      <c r="K3" s="35"/>
      <c r="L3" s="35"/>
      <c r="M3" s="35"/>
      <c r="N3" s="35"/>
      <c r="O3" s="35"/>
      <c r="P3" s="35"/>
      <c r="Q3" s="35"/>
      <c r="R3" s="35"/>
      <c r="S3" s="35"/>
      <c r="T3" s="35"/>
      <c r="U3" s="35"/>
      <c r="V3" s="35"/>
      <c r="W3" s="35"/>
      <c r="X3" s="35"/>
      <c r="Y3" s="36"/>
      <c r="Z3" s="7" t="s">
        <v>3</v>
      </c>
      <c r="AA3" s="47"/>
      <c r="AB3" s="48"/>
    </row>
    <row r="4" spans="1:28" ht="36" customHeight="1">
      <c r="A4" s="1"/>
      <c r="B4" s="40"/>
      <c r="C4" s="41"/>
      <c r="D4" s="41"/>
      <c r="E4" s="41"/>
      <c r="F4" s="41"/>
      <c r="G4" s="42"/>
      <c r="H4" s="46"/>
      <c r="I4" s="41"/>
      <c r="J4" s="41"/>
      <c r="K4" s="41"/>
      <c r="L4" s="41"/>
      <c r="M4" s="41"/>
      <c r="N4" s="41"/>
      <c r="O4" s="41"/>
      <c r="P4" s="41"/>
      <c r="Q4" s="41"/>
      <c r="R4" s="41"/>
      <c r="S4" s="41"/>
      <c r="T4" s="41"/>
      <c r="U4" s="41"/>
      <c r="V4" s="41"/>
      <c r="W4" s="41"/>
      <c r="X4" s="41"/>
      <c r="Y4" s="42"/>
      <c r="Z4" s="8" t="s">
        <v>4</v>
      </c>
      <c r="AA4" s="49"/>
      <c r="AB4" s="50"/>
    </row>
    <row r="5" spans="1:28">
      <c r="A5" s="1"/>
      <c r="B5" s="1"/>
      <c r="C5" s="1"/>
      <c r="D5" s="1"/>
      <c r="E5" s="1"/>
      <c r="F5" s="1"/>
      <c r="G5" s="1"/>
      <c r="H5" s="1"/>
      <c r="I5" s="1"/>
      <c r="J5" s="1"/>
      <c r="K5" s="1"/>
      <c r="L5" s="1"/>
      <c r="M5" s="1"/>
      <c r="N5" s="1"/>
      <c r="O5" s="1"/>
      <c r="P5" s="1"/>
      <c r="Q5" s="1"/>
      <c r="R5" s="1"/>
      <c r="S5" s="1"/>
      <c r="T5" s="1"/>
      <c r="U5" s="1"/>
      <c r="V5" s="1"/>
      <c r="W5" s="1"/>
      <c r="X5" s="1"/>
      <c r="Y5" s="1"/>
      <c r="Z5" s="1"/>
      <c r="AA5" s="1"/>
      <c r="AB5" s="1"/>
    </row>
    <row r="6" spans="1:28">
      <c r="A6" s="1"/>
      <c r="B6" s="1"/>
      <c r="C6" s="1"/>
      <c r="D6" s="1"/>
      <c r="E6" s="1"/>
      <c r="F6" s="1"/>
      <c r="G6" s="1"/>
      <c r="H6" s="1"/>
      <c r="I6" s="1"/>
      <c r="J6" s="1"/>
      <c r="K6" s="1"/>
      <c r="L6" s="1"/>
      <c r="M6" s="1"/>
      <c r="N6" s="1"/>
      <c r="O6" s="1"/>
      <c r="P6" s="1"/>
      <c r="Q6" s="1"/>
      <c r="R6" s="1"/>
      <c r="S6" s="1"/>
      <c r="T6" s="1"/>
      <c r="U6" s="1"/>
      <c r="V6" s="1"/>
      <c r="W6" s="1"/>
      <c r="X6" s="1"/>
      <c r="Y6" s="1"/>
      <c r="Z6" s="1"/>
      <c r="AA6" s="1"/>
      <c r="AB6" s="1"/>
    </row>
    <row r="7" spans="1:28" ht="32.25" customHeight="1">
      <c r="A7" s="1"/>
      <c r="B7" s="51" t="s">
        <v>172</v>
      </c>
      <c r="C7" s="52"/>
      <c r="D7" s="52"/>
      <c r="E7" s="52"/>
      <c r="F7" s="52"/>
      <c r="G7" s="52"/>
      <c r="H7" s="52"/>
      <c r="I7" s="52"/>
      <c r="J7" s="52"/>
      <c r="K7" s="52"/>
      <c r="L7" s="52"/>
      <c r="M7" s="52"/>
      <c r="N7" s="52"/>
      <c r="O7" s="52"/>
      <c r="P7" s="52"/>
      <c r="Q7" s="52"/>
      <c r="R7" s="52"/>
      <c r="S7" s="52"/>
      <c r="T7" s="52"/>
      <c r="U7" s="52"/>
      <c r="V7" s="52"/>
      <c r="W7" s="52"/>
      <c r="X7" s="52"/>
      <c r="Y7" s="52"/>
      <c r="Z7" s="52"/>
      <c r="AA7" s="52"/>
      <c r="AB7" s="53"/>
    </row>
    <row r="8" spans="1:28" ht="19.5" customHeight="1">
      <c r="A8" s="1"/>
      <c r="B8" s="1"/>
      <c r="C8" s="1"/>
      <c r="D8" s="1"/>
      <c r="E8" s="1"/>
      <c r="F8" s="1"/>
      <c r="G8" s="1"/>
      <c r="H8" s="1"/>
      <c r="I8" s="1"/>
      <c r="J8" s="1"/>
      <c r="K8" s="1"/>
      <c r="L8" s="1"/>
      <c r="M8" s="1"/>
      <c r="N8" s="1"/>
      <c r="O8" s="1"/>
      <c r="P8" s="1"/>
      <c r="Q8" s="1"/>
      <c r="R8" s="1"/>
      <c r="S8" s="1"/>
      <c r="T8" s="1"/>
      <c r="U8" s="1"/>
      <c r="V8" s="1"/>
      <c r="W8" s="1"/>
      <c r="X8" s="1"/>
      <c r="Y8" s="1"/>
      <c r="Z8" s="1"/>
      <c r="AA8" s="1"/>
      <c r="AB8" s="1"/>
    </row>
    <row r="9" spans="1:28" ht="36.75" customHeight="1">
      <c r="A9" s="9"/>
      <c r="B9" s="68" t="s">
        <v>5</v>
      </c>
      <c r="C9" s="70" t="s">
        <v>6</v>
      </c>
      <c r="D9" s="70" t="s">
        <v>7</v>
      </c>
      <c r="E9" s="70" t="s">
        <v>8</v>
      </c>
      <c r="F9" s="70" t="s">
        <v>9</v>
      </c>
      <c r="G9" s="54" t="s">
        <v>10</v>
      </c>
      <c r="H9" s="54" t="s">
        <v>11</v>
      </c>
      <c r="I9" s="70" t="s">
        <v>12</v>
      </c>
      <c r="J9" s="10"/>
      <c r="K9" s="80" t="s">
        <v>13</v>
      </c>
      <c r="L9" s="10"/>
      <c r="M9" s="54" t="s">
        <v>14</v>
      </c>
      <c r="N9" s="54" t="s">
        <v>15</v>
      </c>
      <c r="O9" s="54" t="s">
        <v>16</v>
      </c>
      <c r="P9" s="81" t="s">
        <v>17</v>
      </c>
      <c r="Q9" s="83" t="s">
        <v>18</v>
      </c>
      <c r="R9" s="84"/>
      <c r="S9" s="84"/>
      <c r="T9" s="84"/>
      <c r="U9" s="84"/>
      <c r="V9" s="85"/>
      <c r="W9" s="54" t="s">
        <v>19</v>
      </c>
      <c r="X9" s="54" t="s">
        <v>20</v>
      </c>
      <c r="Y9" s="54" t="s">
        <v>21</v>
      </c>
      <c r="Z9" s="54" t="s">
        <v>22</v>
      </c>
      <c r="AA9" s="58" t="s">
        <v>23</v>
      </c>
      <c r="AB9" s="45"/>
    </row>
    <row r="10" spans="1:28" s="30" customFormat="1" ht="52" customHeight="1">
      <c r="A10" s="28"/>
      <c r="B10" s="69"/>
      <c r="C10" s="55"/>
      <c r="D10" s="55"/>
      <c r="E10" s="55"/>
      <c r="F10" s="55"/>
      <c r="G10" s="55"/>
      <c r="H10" s="56"/>
      <c r="I10" s="79"/>
      <c r="J10" s="29" t="s">
        <v>24</v>
      </c>
      <c r="K10" s="55"/>
      <c r="L10" s="29" t="s">
        <v>24</v>
      </c>
      <c r="M10" s="55"/>
      <c r="N10" s="55"/>
      <c r="O10" s="55"/>
      <c r="P10" s="82"/>
      <c r="Q10" s="32" t="s">
        <v>12</v>
      </c>
      <c r="R10" s="33" t="s">
        <v>24</v>
      </c>
      <c r="S10" s="32" t="s">
        <v>13</v>
      </c>
      <c r="T10" s="33" t="s">
        <v>24</v>
      </c>
      <c r="U10" s="32" t="s">
        <v>25</v>
      </c>
      <c r="V10" s="32" t="s">
        <v>15</v>
      </c>
      <c r="W10" s="55"/>
      <c r="X10" s="56"/>
      <c r="Y10" s="56"/>
      <c r="Z10" s="57"/>
      <c r="AA10" s="11" t="s">
        <v>26</v>
      </c>
      <c r="AB10" s="12" t="s">
        <v>27</v>
      </c>
    </row>
    <row r="11" spans="1:28" ht="91">
      <c r="A11" s="1"/>
      <c r="B11" s="13">
        <v>1</v>
      </c>
      <c r="C11" s="14" t="s">
        <v>28</v>
      </c>
      <c r="D11" s="14" t="s">
        <v>29</v>
      </c>
      <c r="E11" s="14" t="s">
        <v>30</v>
      </c>
      <c r="F11" s="14" t="s">
        <v>31</v>
      </c>
      <c r="G11" s="15" t="s">
        <v>158</v>
      </c>
      <c r="H11" s="15" t="s">
        <v>32</v>
      </c>
      <c r="I11" s="16" t="s">
        <v>33</v>
      </c>
      <c r="J11" s="17">
        <f t="shared" ref="J11:J16" si="0">IF(I11="Raro",1,IF(I11="Improbable",2,IF(I11="Posible",3,IF(I11="Probable",4,IF(I11="Casi Cierto",5,0)))))</f>
        <v>2</v>
      </c>
      <c r="K11" s="16" t="s">
        <v>34</v>
      </c>
      <c r="L11" s="18">
        <f t="shared" ref="L11:L16" si="1">IF(K11="Insignificante",1,IF(K11="Menor",2,IF(K11="Moderado",3,IF(K11="Mayor",4,IF(K11="Catastrófico",5,0)))))</f>
        <v>3</v>
      </c>
      <c r="M11" s="19">
        <f t="shared" ref="M11:M16" si="2">J11+L11</f>
        <v>5</v>
      </c>
      <c r="N11" s="16" t="str">
        <f t="shared" ref="N11:N32" si="3">IF(M11&gt;7,"Riesgo Extremo", IF(M11&gt;5,"Riesgo Alto",IF(M11=5,"Riesgo Medio","Riesgo Bajo")))</f>
        <v>Riesgo Medio</v>
      </c>
      <c r="O11" s="20" t="s">
        <v>35</v>
      </c>
      <c r="P11" s="15" t="s">
        <v>36</v>
      </c>
      <c r="Q11" s="16" t="s">
        <v>37</v>
      </c>
      <c r="R11" s="17">
        <f t="shared" ref="R11:R16" si="4">IF(Q11="Raro",1,IF(Q11="Improbable",2,IF(Q11="Posible",3,IF(Q11="Probable",4,IF(Q11="Casi Cierto",5,0)))))</f>
        <v>1</v>
      </c>
      <c r="S11" s="16" t="s">
        <v>38</v>
      </c>
      <c r="T11" s="18">
        <f t="shared" ref="T11:T16" si="5">IF(S11="Insignificante",1,IF(S11="Menor",2,IF(S11="Moderado",3,IF(S11="Mayor",4,IF(S11="Catastrófico",5,0)))))</f>
        <v>1</v>
      </c>
      <c r="U11" s="21">
        <f>R11+T11</f>
        <v>2</v>
      </c>
      <c r="V11" s="20" t="str">
        <f t="shared" ref="V11:V32" si="6">IF(U11&gt;7,"Riesgo Extremo", IF(U11&gt;5,"Riesgo Alto",IF(U11=5,"Riesgo Medio","Riesgo Bajo")))</f>
        <v>Riesgo Bajo</v>
      </c>
      <c r="W11" s="21" t="s">
        <v>5</v>
      </c>
      <c r="X11" s="16" t="s">
        <v>39</v>
      </c>
      <c r="Y11" s="15" t="s">
        <v>40</v>
      </c>
      <c r="Z11" s="15" t="s">
        <v>41</v>
      </c>
      <c r="AA11" s="15" t="s">
        <v>159</v>
      </c>
      <c r="AB11" s="16" t="s">
        <v>42</v>
      </c>
    </row>
    <row r="12" spans="1:28" ht="169">
      <c r="A12" s="1"/>
      <c r="B12" s="22">
        <v>2</v>
      </c>
      <c r="C12" s="14" t="s">
        <v>28</v>
      </c>
      <c r="D12" s="14" t="s">
        <v>43</v>
      </c>
      <c r="E12" s="14" t="s">
        <v>30</v>
      </c>
      <c r="F12" s="14" t="s">
        <v>44</v>
      </c>
      <c r="G12" s="15" t="s">
        <v>45</v>
      </c>
      <c r="H12" s="15" t="s">
        <v>46</v>
      </c>
      <c r="I12" s="16" t="s">
        <v>33</v>
      </c>
      <c r="J12" s="17">
        <f t="shared" si="0"/>
        <v>2</v>
      </c>
      <c r="K12" s="16" t="s">
        <v>47</v>
      </c>
      <c r="L12" s="18">
        <f t="shared" si="1"/>
        <v>2</v>
      </c>
      <c r="M12" s="19">
        <f t="shared" si="2"/>
        <v>4</v>
      </c>
      <c r="N12" s="16" t="str">
        <f t="shared" si="3"/>
        <v>Riesgo Bajo</v>
      </c>
      <c r="O12" s="20" t="s">
        <v>48</v>
      </c>
      <c r="P12" s="15" t="s">
        <v>49</v>
      </c>
      <c r="Q12" s="16" t="s">
        <v>37</v>
      </c>
      <c r="R12" s="17">
        <f t="shared" si="4"/>
        <v>1</v>
      </c>
      <c r="S12" s="16" t="s">
        <v>47</v>
      </c>
      <c r="T12" s="18">
        <f t="shared" si="5"/>
        <v>2</v>
      </c>
      <c r="U12" s="21">
        <v>3</v>
      </c>
      <c r="V12" s="20" t="str">
        <f t="shared" si="6"/>
        <v>Riesgo Bajo</v>
      </c>
      <c r="W12" s="21" t="s">
        <v>5</v>
      </c>
      <c r="X12" s="15" t="s">
        <v>160</v>
      </c>
      <c r="Y12" s="15" t="s">
        <v>51</v>
      </c>
      <c r="Z12" s="15" t="s">
        <v>52</v>
      </c>
      <c r="AA12" s="15" t="s">
        <v>181</v>
      </c>
      <c r="AB12" s="16" t="s">
        <v>42</v>
      </c>
    </row>
    <row r="13" spans="1:28" ht="171.75" customHeight="1">
      <c r="A13" s="1"/>
      <c r="B13" s="22">
        <v>3</v>
      </c>
      <c r="C13" s="14" t="s">
        <v>53</v>
      </c>
      <c r="D13" s="14" t="s">
        <v>29</v>
      </c>
      <c r="E13" s="14" t="s">
        <v>54</v>
      </c>
      <c r="F13" s="14" t="s">
        <v>44</v>
      </c>
      <c r="G13" s="15" t="s">
        <v>55</v>
      </c>
      <c r="H13" s="15" t="s">
        <v>56</v>
      </c>
      <c r="I13" s="23" t="s">
        <v>57</v>
      </c>
      <c r="J13" s="17">
        <f t="shared" si="0"/>
        <v>3</v>
      </c>
      <c r="K13" s="23" t="s">
        <v>47</v>
      </c>
      <c r="L13" s="18">
        <f t="shared" si="1"/>
        <v>2</v>
      </c>
      <c r="M13" s="19">
        <f t="shared" si="2"/>
        <v>5</v>
      </c>
      <c r="N13" s="16" t="str">
        <f t="shared" si="3"/>
        <v>Riesgo Medio</v>
      </c>
      <c r="O13" s="20" t="s">
        <v>48</v>
      </c>
      <c r="P13" s="24" t="s">
        <v>58</v>
      </c>
      <c r="Q13" s="16" t="s">
        <v>37</v>
      </c>
      <c r="R13" s="17">
        <f t="shared" si="4"/>
        <v>1</v>
      </c>
      <c r="S13" s="16" t="s">
        <v>47</v>
      </c>
      <c r="T13" s="18">
        <f t="shared" si="5"/>
        <v>2</v>
      </c>
      <c r="U13" s="21">
        <f t="shared" ref="U13:U16" si="7">R13+T13</f>
        <v>3</v>
      </c>
      <c r="V13" s="20" t="str">
        <f t="shared" si="6"/>
        <v>Riesgo Bajo</v>
      </c>
      <c r="W13" s="21" t="s">
        <v>5</v>
      </c>
      <c r="X13" s="15" t="s">
        <v>59</v>
      </c>
      <c r="Y13" s="15" t="s">
        <v>60</v>
      </c>
      <c r="Z13" s="15" t="s">
        <v>61</v>
      </c>
      <c r="AA13" s="15" t="s">
        <v>62</v>
      </c>
      <c r="AB13" s="15" t="s">
        <v>63</v>
      </c>
    </row>
    <row r="14" spans="1:28" ht="93.75" customHeight="1">
      <c r="A14" s="1"/>
      <c r="B14" s="13">
        <v>4</v>
      </c>
      <c r="C14" s="14" t="s">
        <v>28</v>
      </c>
      <c r="D14" s="14" t="s">
        <v>43</v>
      </c>
      <c r="E14" s="14" t="s">
        <v>30</v>
      </c>
      <c r="F14" s="14" t="s">
        <v>64</v>
      </c>
      <c r="G14" s="15" t="s">
        <v>65</v>
      </c>
      <c r="H14" s="15" t="s">
        <v>66</v>
      </c>
      <c r="I14" s="23" t="s">
        <v>33</v>
      </c>
      <c r="J14" s="17">
        <f t="shared" si="0"/>
        <v>2</v>
      </c>
      <c r="K14" s="23" t="s">
        <v>38</v>
      </c>
      <c r="L14" s="18">
        <f t="shared" si="1"/>
        <v>1</v>
      </c>
      <c r="M14" s="19">
        <f t="shared" si="2"/>
        <v>3</v>
      </c>
      <c r="N14" s="16" t="str">
        <f t="shared" si="3"/>
        <v>Riesgo Bajo</v>
      </c>
      <c r="O14" s="20" t="s">
        <v>67</v>
      </c>
      <c r="P14" s="24" t="s">
        <v>68</v>
      </c>
      <c r="Q14" s="16" t="s">
        <v>37</v>
      </c>
      <c r="R14" s="17">
        <f t="shared" si="4"/>
        <v>1</v>
      </c>
      <c r="S14" s="16" t="s">
        <v>38</v>
      </c>
      <c r="T14" s="18">
        <f t="shared" si="5"/>
        <v>1</v>
      </c>
      <c r="U14" s="21">
        <f t="shared" si="7"/>
        <v>2</v>
      </c>
      <c r="V14" s="20" t="str">
        <f t="shared" si="6"/>
        <v>Riesgo Bajo</v>
      </c>
      <c r="W14" s="21" t="s">
        <v>69</v>
      </c>
      <c r="X14" s="15" t="s">
        <v>70</v>
      </c>
      <c r="Y14" s="15" t="s">
        <v>71</v>
      </c>
      <c r="Z14" s="15" t="s">
        <v>72</v>
      </c>
      <c r="AA14" s="15" t="s">
        <v>161</v>
      </c>
      <c r="AB14" s="15" t="s">
        <v>73</v>
      </c>
    </row>
    <row r="15" spans="1:28" ht="119.25" customHeight="1">
      <c r="A15" s="1"/>
      <c r="B15" s="22">
        <v>5</v>
      </c>
      <c r="C15" s="14" t="s">
        <v>28</v>
      </c>
      <c r="D15" s="14" t="s">
        <v>43</v>
      </c>
      <c r="E15" s="14" t="s">
        <v>30</v>
      </c>
      <c r="F15" s="14" t="s">
        <v>64</v>
      </c>
      <c r="G15" s="15" t="s">
        <v>74</v>
      </c>
      <c r="H15" s="15" t="s">
        <v>75</v>
      </c>
      <c r="I15" s="23" t="s">
        <v>33</v>
      </c>
      <c r="J15" s="17">
        <f t="shared" si="0"/>
        <v>2</v>
      </c>
      <c r="K15" s="23" t="s">
        <v>47</v>
      </c>
      <c r="L15" s="18">
        <f t="shared" si="1"/>
        <v>2</v>
      </c>
      <c r="M15" s="19">
        <f t="shared" si="2"/>
        <v>4</v>
      </c>
      <c r="N15" s="16" t="str">
        <f t="shared" si="3"/>
        <v>Riesgo Bajo</v>
      </c>
      <c r="O15" s="20" t="s">
        <v>48</v>
      </c>
      <c r="P15" s="24" t="s">
        <v>76</v>
      </c>
      <c r="Q15" s="16" t="s">
        <v>37</v>
      </c>
      <c r="R15" s="17">
        <f t="shared" si="4"/>
        <v>1</v>
      </c>
      <c r="S15" s="16" t="s">
        <v>47</v>
      </c>
      <c r="T15" s="18">
        <f t="shared" si="5"/>
        <v>2</v>
      </c>
      <c r="U15" s="21">
        <f t="shared" si="7"/>
        <v>3</v>
      </c>
      <c r="V15" s="20" t="str">
        <f t="shared" si="6"/>
        <v>Riesgo Bajo</v>
      </c>
      <c r="W15" s="21" t="s">
        <v>5</v>
      </c>
      <c r="X15" s="15" t="s">
        <v>77</v>
      </c>
      <c r="Y15" s="15" t="s">
        <v>78</v>
      </c>
      <c r="Z15" s="15" t="s">
        <v>79</v>
      </c>
      <c r="AA15" s="15" t="s">
        <v>80</v>
      </c>
      <c r="AB15" s="15" t="s">
        <v>81</v>
      </c>
    </row>
    <row r="16" spans="1:28" ht="119.25" customHeight="1">
      <c r="A16" s="1"/>
      <c r="B16" s="22">
        <v>6</v>
      </c>
      <c r="C16" s="14" t="s">
        <v>28</v>
      </c>
      <c r="D16" s="14" t="s">
        <v>43</v>
      </c>
      <c r="E16" s="14" t="s">
        <v>30</v>
      </c>
      <c r="F16" s="14" t="s">
        <v>44</v>
      </c>
      <c r="G16" s="15" t="s">
        <v>82</v>
      </c>
      <c r="H16" s="15" t="s">
        <v>83</v>
      </c>
      <c r="I16" s="23" t="s">
        <v>57</v>
      </c>
      <c r="J16" s="17">
        <f t="shared" si="0"/>
        <v>3</v>
      </c>
      <c r="K16" s="23" t="s">
        <v>34</v>
      </c>
      <c r="L16" s="18">
        <f t="shared" si="1"/>
        <v>3</v>
      </c>
      <c r="M16" s="19">
        <f t="shared" si="2"/>
        <v>6</v>
      </c>
      <c r="N16" s="16" t="str">
        <f t="shared" si="3"/>
        <v>Riesgo Alto</v>
      </c>
      <c r="O16" s="24" t="s">
        <v>84</v>
      </c>
      <c r="P16" s="24" t="s">
        <v>173</v>
      </c>
      <c r="Q16" s="16" t="s">
        <v>33</v>
      </c>
      <c r="R16" s="17">
        <f t="shared" si="4"/>
        <v>2</v>
      </c>
      <c r="S16" s="16" t="s">
        <v>47</v>
      </c>
      <c r="T16" s="18">
        <f t="shared" si="5"/>
        <v>2</v>
      </c>
      <c r="U16" s="21">
        <f t="shared" si="7"/>
        <v>4</v>
      </c>
      <c r="V16" s="20" t="str">
        <f t="shared" si="6"/>
        <v>Riesgo Bajo</v>
      </c>
      <c r="W16" s="21" t="s">
        <v>69</v>
      </c>
      <c r="X16" s="15" t="s">
        <v>85</v>
      </c>
      <c r="Y16" s="15" t="s">
        <v>86</v>
      </c>
      <c r="Z16" s="15" t="s">
        <v>87</v>
      </c>
      <c r="AA16" s="15" t="s">
        <v>182</v>
      </c>
      <c r="AB16" s="15" t="s">
        <v>88</v>
      </c>
    </row>
    <row r="17" spans="1:28" ht="184" customHeight="1">
      <c r="A17" s="1"/>
      <c r="B17" s="13">
        <v>7</v>
      </c>
      <c r="C17" s="14" t="s">
        <v>28</v>
      </c>
      <c r="D17" s="14" t="s">
        <v>43</v>
      </c>
      <c r="E17" s="14" t="s">
        <v>30</v>
      </c>
      <c r="F17" s="14" t="s">
        <v>44</v>
      </c>
      <c r="G17" s="15" t="s">
        <v>89</v>
      </c>
      <c r="H17" s="15" t="s">
        <v>90</v>
      </c>
      <c r="I17" s="23" t="s">
        <v>33</v>
      </c>
      <c r="J17" s="17"/>
      <c r="K17" s="23" t="s">
        <v>34</v>
      </c>
      <c r="L17" s="18"/>
      <c r="M17" s="19">
        <v>5</v>
      </c>
      <c r="N17" s="16" t="str">
        <f t="shared" si="3"/>
        <v>Riesgo Medio</v>
      </c>
      <c r="O17" s="24" t="s">
        <v>84</v>
      </c>
      <c r="P17" s="24" t="s">
        <v>174</v>
      </c>
      <c r="Q17" s="16" t="s">
        <v>33</v>
      </c>
      <c r="R17" s="17"/>
      <c r="S17" s="16" t="s">
        <v>47</v>
      </c>
      <c r="T17" s="18"/>
      <c r="U17" s="21">
        <v>4</v>
      </c>
      <c r="V17" s="20" t="str">
        <f t="shared" si="6"/>
        <v>Riesgo Bajo</v>
      </c>
      <c r="W17" s="21" t="s">
        <v>69</v>
      </c>
      <c r="X17" s="15" t="s">
        <v>85</v>
      </c>
      <c r="Y17" s="15" t="s">
        <v>86</v>
      </c>
      <c r="Z17" s="15" t="s">
        <v>87</v>
      </c>
      <c r="AA17" s="15" t="s">
        <v>91</v>
      </c>
      <c r="AB17" s="15" t="s">
        <v>88</v>
      </c>
    </row>
    <row r="18" spans="1:28" ht="145" customHeight="1">
      <c r="A18" s="1"/>
      <c r="B18" s="22">
        <v>8</v>
      </c>
      <c r="C18" s="14" t="s">
        <v>28</v>
      </c>
      <c r="D18" s="14" t="s">
        <v>43</v>
      </c>
      <c r="E18" s="14" t="s">
        <v>30</v>
      </c>
      <c r="F18" s="14" t="s">
        <v>44</v>
      </c>
      <c r="G18" s="15" t="s">
        <v>92</v>
      </c>
      <c r="H18" s="15" t="s">
        <v>93</v>
      </c>
      <c r="I18" s="23" t="s">
        <v>33</v>
      </c>
      <c r="J18" s="17"/>
      <c r="K18" s="23" t="s">
        <v>34</v>
      </c>
      <c r="L18" s="18"/>
      <c r="M18" s="19">
        <v>5</v>
      </c>
      <c r="N18" s="16" t="str">
        <f t="shared" si="3"/>
        <v>Riesgo Medio</v>
      </c>
      <c r="O18" s="20" t="s">
        <v>77</v>
      </c>
      <c r="P18" s="24" t="s">
        <v>175</v>
      </c>
      <c r="Q18" s="16" t="s">
        <v>33</v>
      </c>
      <c r="R18" s="17"/>
      <c r="S18" s="16" t="s">
        <v>47</v>
      </c>
      <c r="T18" s="18"/>
      <c r="U18" s="21">
        <v>4</v>
      </c>
      <c r="V18" s="20" t="str">
        <f t="shared" si="6"/>
        <v>Riesgo Bajo</v>
      </c>
      <c r="W18" s="21" t="s">
        <v>69</v>
      </c>
      <c r="X18" s="15" t="s">
        <v>94</v>
      </c>
      <c r="Y18" s="15" t="s">
        <v>86</v>
      </c>
      <c r="Z18" s="15" t="s">
        <v>87</v>
      </c>
      <c r="AA18" s="15" t="s">
        <v>183</v>
      </c>
      <c r="AB18" s="15" t="s">
        <v>95</v>
      </c>
    </row>
    <row r="19" spans="1:28" ht="119.25" customHeight="1">
      <c r="A19" s="1"/>
      <c r="B19" s="22">
        <v>9</v>
      </c>
      <c r="C19" s="14" t="s">
        <v>28</v>
      </c>
      <c r="D19" s="14" t="s">
        <v>43</v>
      </c>
      <c r="E19" s="14" t="s">
        <v>30</v>
      </c>
      <c r="F19" s="14" t="s">
        <v>96</v>
      </c>
      <c r="G19" s="15" t="s">
        <v>97</v>
      </c>
      <c r="H19" s="15" t="s">
        <v>98</v>
      </c>
      <c r="I19" s="23" t="s">
        <v>33</v>
      </c>
      <c r="J19" s="17"/>
      <c r="K19" s="23" t="s">
        <v>34</v>
      </c>
      <c r="L19" s="18"/>
      <c r="M19" s="19">
        <v>5</v>
      </c>
      <c r="N19" s="16" t="str">
        <f t="shared" si="3"/>
        <v>Riesgo Medio</v>
      </c>
      <c r="O19" s="24" t="s">
        <v>84</v>
      </c>
      <c r="P19" s="24" t="s">
        <v>177</v>
      </c>
      <c r="Q19" s="16" t="s">
        <v>33</v>
      </c>
      <c r="R19" s="17"/>
      <c r="S19" s="16" t="s">
        <v>47</v>
      </c>
      <c r="T19" s="18"/>
      <c r="U19" s="21">
        <v>4</v>
      </c>
      <c r="V19" s="20" t="str">
        <f t="shared" si="6"/>
        <v>Riesgo Bajo</v>
      </c>
      <c r="W19" s="21" t="s">
        <v>69</v>
      </c>
      <c r="X19" s="15" t="s">
        <v>85</v>
      </c>
      <c r="Y19" s="15" t="s">
        <v>86</v>
      </c>
      <c r="Z19" s="15" t="s">
        <v>87</v>
      </c>
      <c r="AA19" s="15" t="s">
        <v>99</v>
      </c>
      <c r="AB19" s="15" t="s">
        <v>88</v>
      </c>
    </row>
    <row r="20" spans="1:28" ht="117">
      <c r="A20" s="1"/>
      <c r="B20" s="13">
        <v>10</v>
      </c>
      <c r="C20" s="14" t="s">
        <v>28</v>
      </c>
      <c r="D20" s="14" t="s">
        <v>43</v>
      </c>
      <c r="E20" s="14" t="s">
        <v>30</v>
      </c>
      <c r="F20" s="14" t="s">
        <v>44</v>
      </c>
      <c r="G20" s="15" t="s">
        <v>100</v>
      </c>
      <c r="H20" s="15" t="s">
        <v>101</v>
      </c>
      <c r="I20" s="23" t="s">
        <v>33</v>
      </c>
      <c r="J20" s="17"/>
      <c r="K20" s="23" t="s">
        <v>34</v>
      </c>
      <c r="L20" s="18"/>
      <c r="M20" s="19">
        <v>5</v>
      </c>
      <c r="N20" s="16" t="str">
        <f t="shared" si="3"/>
        <v>Riesgo Medio</v>
      </c>
      <c r="O20" s="24" t="s">
        <v>84</v>
      </c>
      <c r="P20" s="24" t="s">
        <v>176</v>
      </c>
      <c r="Q20" s="16" t="s">
        <v>33</v>
      </c>
      <c r="R20" s="17"/>
      <c r="S20" s="16" t="s">
        <v>47</v>
      </c>
      <c r="T20" s="18"/>
      <c r="U20" s="21">
        <v>2</v>
      </c>
      <c r="V20" s="20" t="str">
        <f t="shared" si="6"/>
        <v>Riesgo Bajo</v>
      </c>
      <c r="W20" s="21" t="s">
        <v>69</v>
      </c>
      <c r="X20" s="15" t="s">
        <v>94</v>
      </c>
      <c r="Y20" s="15" t="s">
        <v>86</v>
      </c>
      <c r="Z20" s="15" t="s">
        <v>102</v>
      </c>
      <c r="AA20" s="15" t="s">
        <v>184</v>
      </c>
      <c r="AB20" s="15" t="s">
        <v>103</v>
      </c>
    </row>
    <row r="21" spans="1:28" ht="91">
      <c r="A21" s="25"/>
      <c r="B21" s="22">
        <v>11</v>
      </c>
      <c r="C21" s="14" t="s">
        <v>53</v>
      </c>
      <c r="D21" s="14" t="s">
        <v>43</v>
      </c>
      <c r="E21" s="14" t="s">
        <v>30</v>
      </c>
      <c r="F21" s="14" t="s">
        <v>44</v>
      </c>
      <c r="G21" s="15" t="s">
        <v>166</v>
      </c>
      <c r="H21" s="15" t="s">
        <v>104</v>
      </c>
      <c r="I21" s="23" t="s">
        <v>33</v>
      </c>
      <c r="J21" s="17"/>
      <c r="K21" s="23" t="s">
        <v>34</v>
      </c>
      <c r="L21" s="18"/>
      <c r="M21" s="19">
        <v>5</v>
      </c>
      <c r="N21" s="16" t="str">
        <f t="shared" si="3"/>
        <v>Riesgo Medio</v>
      </c>
      <c r="O21" s="20" t="s">
        <v>48</v>
      </c>
      <c r="P21" s="24" t="s">
        <v>105</v>
      </c>
      <c r="Q21" s="16" t="s">
        <v>37</v>
      </c>
      <c r="R21" s="17"/>
      <c r="S21" s="16" t="s">
        <v>38</v>
      </c>
      <c r="T21" s="18"/>
      <c r="U21" s="21">
        <v>2</v>
      </c>
      <c r="V21" s="20" t="str">
        <f t="shared" si="6"/>
        <v>Riesgo Bajo</v>
      </c>
      <c r="W21" s="21" t="s">
        <v>69</v>
      </c>
      <c r="X21" s="15" t="s">
        <v>77</v>
      </c>
      <c r="Y21" s="15" t="s">
        <v>86</v>
      </c>
      <c r="Z21" s="15" t="s">
        <v>106</v>
      </c>
      <c r="AA21" s="15" t="s">
        <v>184</v>
      </c>
      <c r="AB21" s="15" t="s">
        <v>103</v>
      </c>
    </row>
    <row r="22" spans="1:28" ht="169">
      <c r="A22" s="25"/>
      <c r="B22" s="22">
        <v>12</v>
      </c>
      <c r="C22" s="14" t="s">
        <v>28</v>
      </c>
      <c r="D22" s="14" t="s">
        <v>43</v>
      </c>
      <c r="E22" s="14" t="s">
        <v>30</v>
      </c>
      <c r="F22" s="14" t="s">
        <v>107</v>
      </c>
      <c r="G22" s="15" t="s">
        <v>162</v>
      </c>
      <c r="H22" s="15" t="s">
        <v>108</v>
      </c>
      <c r="I22" s="23" t="s">
        <v>33</v>
      </c>
      <c r="J22" s="17"/>
      <c r="K22" s="23" t="s">
        <v>47</v>
      </c>
      <c r="L22" s="18"/>
      <c r="M22" s="19">
        <v>4</v>
      </c>
      <c r="N22" s="16" t="str">
        <f t="shared" si="3"/>
        <v>Riesgo Bajo</v>
      </c>
      <c r="O22" s="20" t="s">
        <v>48</v>
      </c>
      <c r="P22" s="24" t="s">
        <v>109</v>
      </c>
      <c r="Q22" s="16" t="s">
        <v>37</v>
      </c>
      <c r="R22" s="17"/>
      <c r="S22" s="16" t="s">
        <v>38</v>
      </c>
      <c r="T22" s="18"/>
      <c r="U22" s="21">
        <v>2</v>
      </c>
      <c r="V22" s="20" t="str">
        <f t="shared" si="6"/>
        <v>Riesgo Bajo</v>
      </c>
      <c r="W22" s="21" t="s">
        <v>5</v>
      </c>
      <c r="X22" s="15" t="s">
        <v>50</v>
      </c>
      <c r="Y22" s="15" t="s">
        <v>51</v>
      </c>
      <c r="Z22" s="15" t="s">
        <v>52</v>
      </c>
      <c r="AA22" s="15" t="s">
        <v>110</v>
      </c>
      <c r="AB22" s="16" t="s">
        <v>42</v>
      </c>
    </row>
    <row r="23" spans="1:28" ht="104">
      <c r="A23" s="25"/>
      <c r="B23" s="13">
        <v>13</v>
      </c>
      <c r="C23" s="14" t="s">
        <v>28</v>
      </c>
      <c r="D23" s="14" t="s">
        <v>43</v>
      </c>
      <c r="E23" s="14" t="s">
        <v>30</v>
      </c>
      <c r="F23" s="14" t="s">
        <v>107</v>
      </c>
      <c r="G23" s="15" t="s">
        <v>111</v>
      </c>
      <c r="H23" s="15" t="s">
        <v>112</v>
      </c>
      <c r="I23" s="23" t="s">
        <v>33</v>
      </c>
      <c r="J23" s="17"/>
      <c r="K23" s="23" t="s">
        <v>47</v>
      </c>
      <c r="L23" s="18"/>
      <c r="M23" s="19">
        <v>4</v>
      </c>
      <c r="N23" s="16" t="str">
        <f t="shared" si="3"/>
        <v>Riesgo Bajo</v>
      </c>
      <c r="O23" s="20" t="s">
        <v>48</v>
      </c>
      <c r="P23" s="24" t="s">
        <v>113</v>
      </c>
      <c r="Q23" s="16" t="s">
        <v>37</v>
      </c>
      <c r="R23" s="17"/>
      <c r="S23" s="16" t="s">
        <v>38</v>
      </c>
      <c r="T23" s="18"/>
      <c r="U23" s="21">
        <v>2</v>
      </c>
      <c r="V23" s="20" t="str">
        <f t="shared" si="6"/>
        <v>Riesgo Bajo</v>
      </c>
      <c r="W23" s="21" t="s">
        <v>5</v>
      </c>
      <c r="X23" s="26" t="s">
        <v>50</v>
      </c>
      <c r="Y23" s="26" t="s">
        <v>51</v>
      </c>
      <c r="Z23" s="15" t="s">
        <v>52</v>
      </c>
      <c r="AA23" s="15" t="s">
        <v>185</v>
      </c>
      <c r="AB23" s="16" t="s">
        <v>42</v>
      </c>
    </row>
    <row r="24" spans="1:28" ht="104">
      <c r="A24" s="25"/>
      <c r="B24" s="22">
        <v>15</v>
      </c>
      <c r="C24" s="14" t="s">
        <v>53</v>
      </c>
      <c r="D24" s="14" t="s">
        <v>29</v>
      </c>
      <c r="E24" s="14" t="s">
        <v>30</v>
      </c>
      <c r="F24" s="14" t="s">
        <v>44</v>
      </c>
      <c r="G24" s="15" t="s">
        <v>115</v>
      </c>
      <c r="H24" s="15" t="s">
        <v>116</v>
      </c>
      <c r="I24" s="23" t="s">
        <v>33</v>
      </c>
      <c r="J24" s="17"/>
      <c r="K24" s="23" t="s">
        <v>47</v>
      </c>
      <c r="L24" s="18"/>
      <c r="M24" s="19">
        <v>4</v>
      </c>
      <c r="N24" s="16" t="str">
        <f t="shared" si="3"/>
        <v>Riesgo Bajo</v>
      </c>
      <c r="O24" s="20"/>
      <c r="P24" s="24" t="s">
        <v>117</v>
      </c>
      <c r="Q24" s="16" t="s">
        <v>37</v>
      </c>
      <c r="R24" s="17"/>
      <c r="S24" s="16" t="s">
        <v>38</v>
      </c>
      <c r="T24" s="18"/>
      <c r="U24" s="21">
        <v>2</v>
      </c>
      <c r="V24" s="20" t="str">
        <f t="shared" si="6"/>
        <v>Riesgo Bajo</v>
      </c>
      <c r="W24" s="21" t="s">
        <v>69</v>
      </c>
      <c r="X24" s="26" t="s">
        <v>114</v>
      </c>
      <c r="Y24" s="26" t="s">
        <v>51</v>
      </c>
      <c r="Z24" s="15" t="s">
        <v>118</v>
      </c>
      <c r="AA24" s="15" t="s">
        <v>119</v>
      </c>
      <c r="AB24" s="16" t="s">
        <v>120</v>
      </c>
    </row>
    <row r="25" spans="1:28" ht="119.25" customHeight="1">
      <c r="A25" s="25"/>
      <c r="B25" s="13">
        <v>16</v>
      </c>
      <c r="C25" s="14" t="s">
        <v>53</v>
      </c>
      <c r="D25" s="14" t="s">
        <v>29</v>
      </c>
      <c r="E25" s="14" t="s">
        <v>30</v>
      </c>
      <c r="F25" s="14" t="s">
        <v>44</v>
      </c>
      <c r="G25" s="15" t="s">
        <v>165</v>
      </c>
      <c r="H25" s="15" t="s">
        <v>121</v>
      </c>
      <c r="I25" s="23" t="s">
        <v>33</v>
      </c>
      <c r="J25" s="17"/>
      <c r="K25" s="23" t="s">
        <v>122</v>
      </c>
      <c r="L25" s="18"/>
      <c r="M25" s="19">
        <v>6</v>
      </c>
      <c r="N25" s="16" t="str">
        <f t="shared" si="3"/>
        <v>Riesgo Alto</v>
      </c>
      <c r="O25" s="20" t="s">
        <v>48</v>
      </c>
      <c r="P25" s="24" t="s">
        <v>178</v>
      </c>
      <c r="Q25" s="16" t="s">
        <v>37</v>
      </c>
      <c r="R25" s="17"/>
      <c r="S25" s="16" t="s">
        <v>47</v>
      </c>
      <c r="T25" s="18"/>
      <c r="U25" s="21">
        <v>3</v>
      </c>
      <c r="V25" s="20" t="str">
        <f t="shared" si="6"/>
        <v>Riesgo Bajo</v>
      </c>
      <c r="W25" s="21" t="s">
        <v>69</v>
      </c>
      <c r="X25" s="26" t="s">
        <v>77</v>
      </c>
      <c r="Y25" s="26" t="s">
        <v>123</v>
      </c>
      <c r="Z25" s="26" t="s">
        <v>124</v>
      </c>
      <c r="AA25" s="26" t="s">
        <v>125</v>
      </c>
      <c r="AB25" s="16" t="s">
        <v>42</v>
      </c>
    </row>
    <row r="26" spans="1:28" ht="91">
      <c r="A26" s="25"/>
      <c r="B26" s="27">
        <v>17</v>
      </c>
      <c r="C26" s="14" t="s">
        <v>53</v>
      </c>
      <c r="D26" s="14" t="s">
        <v>29</v>
      </c>
      <c r="E26" s="14" t="s">
        <v>30</v>
      </c>
      <c r="F26" s="14" t="s">
        <v>44</v>
      </c>
      <c r="G26" s="15" t="s">
        <v>164</v>
      </c>
      <c r="H26" s="15" t="s">
        <v>156</v>
      </c>
      <c r="I26" s="23" t="s">
        <v>33</v>
      </c>
      <c r="J26" s="17"/>
      <c r="K26" s="23" t="s">
        <v>122</v>
      </c>
      <c r="L26" s="18"/>
      <c r="M26" s="19">
        <v>6</v>
      </c>
      <c r="N26" s="16" t="str">
        <f t="shared" ref="N26" si="8">IF(M26&gt;7,"Riesgo Extremo", IF(M26&gt;5,"Riesgo Alto",IF(M26=5,"Riesgo Medio","Riesgo Bajo")))</f>
        <v>Riesgo Alto</v>
      </c>
      <c r="O26" s="20" t="s">
        <v>48</v>
      </c>
      <c r="P26" s="24" t="s">
        <v>179</v>
      </c>
      <c r="Q26" s="16" t="s">
        <v>37</v>
      </c>
      <c r="R26" s="17"/>
      <c r="S26" s="16" t="s">
        <v>47</v>
      </c>
      <c r="T26" s="18"/>
      <c r="U26" s="21">
        <v>3</v>
      </c>
      <c r="V26" s="20" t="str">
        <f t="shared" ref="V26" si="9">IF(U26&gt;7,"Riesgo Extremo", IF(U26&gt;5,"Riesgo Alto",IF(U26=5,"Riesgo Medio","Riesgo Bajo")))</f>
        <v>Riesgo Bajo</v>
      </c>
      <c r="W26" s="21" t="s">
        <v>69</v>
      </c>
      <c r="X26" s="26" t="s">
        <v>77</v>
      </c>
      <c r="Y26" s="26" t="s">
        <v>123</v>
      </c>
      <c r="Z26" s="26" t="s">
        <v>124</v>
      </c>
      <c r="AA26" s="26" t="s">
        <v>125</v>
      </c>
      <c r="AB26" s="16" t="s">
        <v>42</v>
      </c>
    </row>
    <row r="27" spans="1:28" ht="56">
      <c r="A27" s="25"/>
      <c r="B27" s="22">
        <v>18</v>
      </c>
      <c r="C27" s="14" t="s">
        <v>53</v>
      </c>
      <c r="D27" s="14" t="s">
        <v>29</v>
      </c>
      <c r="E27" s="14" t="s">
        <v>30</v>
      </c>
      <c r="F27" s="14" t="s">
        <v>44</v>
      </c>
      <c r="G27" s="15" t="s">
        <v>163</v>
      </c>
      <c r="H27" s="15" t="s">
        <v>126</v>
      </c>
      <c r="I27" s="23" t="s">
        <v>33</v>
      </c>
      <c r="J27" s="17"/>
      <c r="K27" s="23" t="s">
        <v>122</v>
      </c>
      <c r="L27" s="18"/>
      <c r="M27" s="19">
        <v>6</v>
      </c>
      <c r="N27" s="16" t="str">
        <f t="shared" si="3"/>
        <v>Riesgo Alto</v>
      </c>
      <c r="O27" s="20" t="s">
        <v>48</v>
      </c>
      <c r="P27" s="24" t="s">
        <v>127</v>
      </c>
      <c r="Q27" s="16" t="s">
        <v>37</v>
      </c>
      <c r="R27" s="17"/>
      <c r="S27" s="16" t="s">
        <v>47</v>
      </c>
      <c r="T27" s="18"/>
      <c r="U27" s="21">
        <v>3</v>
      </c>
      <c r="V27" s="20" t="str">
        <f t="shared" si="6"/>
        <v>Riesgo Bajo</v>
      </c>
      <c r="W27" s="21" t="s">
        <v>69</v>
      </c>
      <c r="X27" s="26" t="s">
        <v>77</v>
      </c>
      <c r="Y27" s="26" t="s">
        <v>123</v>
      </c>
      <c r="Z27" s="26" t="s">
        <v>124</v>
      </c>
      <c r="AA27" s="26" t="s">
        <v>125</v>
      </c>
      <c r="AB27" s="16" t="s">
        <v>42</v>
      </c>
    </row>
    <row r="28" spans="1:28" ht="59">
      <c r="A28" s="25"/>
      <c r="B28" s="22">
        <v>19</v>
      </c>
      <c r="C28" s="14" t="s">
        <v>53</v>
      </c>
      <c r="D28" s="14" t="s">
        <v>43</v>
      </c>
      <c r="E28" s="14" t="s">
        <v>128</v>
      </c>
      <c r="F28" s="14" t="s">
        <v>44</v>
      </c>
      <c r="G28" s="15" t="s">
        <v>129</v>
      </c>
      <c r="H28" s="15" t="s">
        <v>130</v>
      </c>
      <c r="I28" s="23" t="s">
        <v>131</v>
      </c>
      <c r="J28" s="17"/>
      <c r="K28" s="23" t="s">
        <v>132</v>
      </c>
      <c r="L28" s="18"/>
      <c r="M28" s="19">
        <v>9</v>
      </c>
      <c r="N28" s="16" t="str">
        <f t="shared" si="3"/>
        <v>Riesgo Extremo</v>
      </c>
      <c r="O28" s="20" t="s">
        <v>48</v>
      </c>
      <c r="P28" s="24" t="s">
        <v>133</v>
      </c>
      <c r="Q28" s="16" t="s">
        <v>37</v>
      </c>
      <c r="R28" s="17"/>
      <c r="S28" s="16" t="s">
        <v>122</v>
      </c>
      <c r="T28" s="18"/>
      <c r="U28" s="21">
        <v>5</v>
      </c>
      <c r="V28" s="20" t="str">
        <f t="shared" si="6"/>
        <v>Riesgo Medio</v>
      </c>
      <c r="W28" s="21" t="s">
        <v>69</v>
      </c>
      <c r="X28" s="26" t="s">
        <v>134</v>
      </c>
      <c r="Y28" s="26" t="s">
        <v>123</v>
      </c>
      <c r="Z28" s="26" t="s">
        <v>124</v>
      </c>
      <c r="AA28" s="26" t="s">
        <v>135</v>
      </c>
      <c r="AB28" s="26" t="s">
        <v>136</v>
      </c>
    </row>
    <row r="29" spans="1:28" ht="52">
      <c r="A29" s="1"/>
      <c r="B29" s="13">
        <v>20</v>
      </c>
      <c r="C29" s="14" t="s">
        <v>28</v>
      </c>
      <c r="D29" s="14" t="s">
        <v>43</v>
      </c>
      <c r="E29" s="14" t="s">
        <v>30</v>
      </c>
      <c r="F29" s="14" t="s">
        <v>107</v>
      </c>
      <c r="G29" s="15" t="s">
        <v>137</v>
      </c>
      <c r="H29" s="15" t="s">
        <v>138</v>
      </c>
      <c r="I29" s="23" t="s">
        <v>33</v>
      </c>
      <c r="J29" s="17"/>
      <c r="K29" s="23" t="s">
        <v>122</v>
      </c>
      <c r="L29" s="18"/>
      <c r="M29" s="19">
        <v>6</v>
      </c>
      <c r="N29" s="16" t="str">
        <f t="shared" si="3"/>
        <v>Riesgo Alto</v>
      </c>
      <c r="O29" s="20" t="s">
        <v>48</v>
      </c>
      <c r="P29" s="24" t="s">
        <v>180</v>
      </c>
      <c r="Q29" s="16" t="s">
        <v>37</v>
      </c>
      <c r="R29" s="17"/>
      <c r="S29" s="16" t="s">
        <v>122</v>
      </c>
      <c r="T29" s="18"/>
      <c r="U29" s="21">
        <v>5</v>
      </c>
      <c r="V29" s="20" t="str">
        <f t="shared" si="6"/>
        <v>Riesgo Medio</v>
      </c>
      <c r="W29" s="21" t="s">
        <v>69</v>
      </c>
      <c r="X29" s="15" t="s">
        <v>134</v>
      </c>
      <c r="Y29" s="15" t="s">
        <v>139</v>
      </c>
      <c r="Z29" s="15" t="s">
        <v>140</v>
      </c>
      <c r="AA29" s="15" t="s">
        <v>141</v>
      </c>
      <c r="AB29" s="15" t="s">
        <v>142</v>
      </c>
    </row>
    <row r="30" spans="1:28" ht="91">
      <c r="A30" s="1"/>
      <c r="B30" s="22">
        <v>21</v>
      </c>
      <c r="C30" s="14" t="s">
        <v>28</v>
      </c>
      <c r="D30" s="14" t="s">
        <v>43</v>
      </c>
      <c r="E30" s="14" t="s">
        <v>30</v>
      </c>
      <c r="F30" s="14" t="s">
        <v>107</v>
      </c>
      <c r="G30" s="15" t="s">
        <v>143</v>
      </c>
      <c r="H30" s="24" t="s">
        <v>144</v>
      </c>
      <c r="I30" s="23" t="s">
        <v>37</v>
      </c>
      <c r="J30" s="17">
        <f t="shared" ref="J30:J32" si="10">IF(I30="Raro",1,IF(I30="Improbable",2,IF(I30="Posible",3,IF(I30="Probable",4,IF(I30="Casi Cierto",5,0)))))</f>
        <v>1</v>
      </c>
      <c r="K30" s="16" t="s">
        <v>47</v>
      </c>
      <c r="L30" s="18">
        <f t="shared" ref="L30:L32" si="11">IF(K30="Insignificante",1,IF(K30="Menor",2,IF(K30="Moderado",3,IF(K30="Mayor",4,IF(K30="Catastrófico",5,0)))))</f>
        <v>2</v>
      </c>
      <c r="M30" s="19">
        <f t="shared" ref="M30:M32" si="12">J30+L30</f>
        <v>3</v>
      </c>
      <c r="N30" s="16" t="str">
        <f t="shared" si="3"/>
        <v>Riesgo Bajo</v>
      </c>
      <c r="O30" s="20" t="s">
        <v>48</v>
      </c>
      <c r="P30" s="24" t="s">
        <v>145</v>
      </c>
      <c r="Q30" s="16" t="s">
        <v>37</v>
      </c>
      <c r="R30" s="17">
        <f t="shared" ref="R30:R32" si="13">IF(Q30="Raro",1,IF(Q30="Improbable",2,IF(Q30="Posible",3,IF(Q30="Probable",4,IF(Q30="Casi Cierto",5,0)))))</f>
        <v>1</v>
      </c>
      <c r="S30" s="16" t="s">
        <v>38</v>
      </c>
      <c r="T30" s="18">
        <f t="shared" ref="T30:T32" si="14">IF(S30="Insignificante",1,IF(S30="Menor",2,IF(S30="Moderado",3,IF(S30="Mayor",4,IF(S30="Catastrófico",5,0)))))</f>
        <v>1</v>
      </c>
      <c r="U30" s="21">
        <f t="shared" ref="U30:U32" si="15">R30+T30</f>
        <v>2</v>
      </c>
      <c r="V30" s="20" t="str">
        <f t="shared" si="6"/>
        <v>Riesgo Bajo</v>
      </c>
      <c r="W30" s="21" t="s">
        <v>69</v>
      </c>
      <c r="X30" s="16" t="s">
        <v>50</v>
      </c>
      <c r="Y30" s="15" t="s">
        <v>51</v>
      </c>
      <c r="Z30" s="15" t="s">
        <v>52</v>
      </c>
      <c r="AA30" s="15" t="s">
        <v>146</v>
      </c>
      <c r="AB30" s="15" t="s">
        <v>142</v>
      </c>
    </row>
    <row r="31" spans="1:28" ht="130">
      <c r="A31" s="1"/>
      <c r="B31" s="22">
        <v>22</v>
      </c>
      <c r="C31" s="14" t="s">
        <v>28</v>
      </c>
      <c r="D31" s="14" t="s">
        <v>43</v>
      </c>
      <c r="E31" s="14" t="s">
        <v>30</v>
      </c>
      <c r="F31" s="14" t="s">
        <v>107</v>
      </c>
      <c r="G31" s="15" t="s">
        <v>167</v>
      </c>
      <c r="H31" s="24" t="s">
        <v>157</v>
      </c>
      <c r="I31" s="23" t="s">
        <v>37</v>
      </c>
      <c r="J31" s="17">
        <f t="shared" ref="J31" si="16">IF(I31="Raro",1,IF(I31="Improbable",2,IF(I31="Posible",3,IF(I31="Probable",4,IF(I31="Casi Cierto",5,0)))))</f>
        <v>1</v>
      </c>
      <c r="K31" s="16" t="s">
        <v>47</v>
      </c>
      <c r="L31" s="18">
        <f t="shared" ref="L31" si="17">IF(K31="Insignificante",1,IF(K31="Menor",2,IF(K31="Moderado",3,IF(K31="Mayor",4,IF(K31="Catastrófico",5,0)))))</f>
        <v>2</v>
      </c>
      <c r="M31" s="19">
        <f t="shared" ref="M31" si="18">J31+L31</f>
        <v>3</v>
      </c>
      <c r="N31" s="16" t="str">
        <f t="shared" ref="N31" si="19">IF(M31&gt;7,"Riesgo Extremo", IF(M31&gt;5,"Riesgo Alto",IF(M31=5,"Riesgo Medio","Riesgo Bajo")))</f>
        <v>Riesgo Bajo</v>
      </c>
      <c r="O31" s="20" t="s">
        <v>48</v>
      </c>
      <c r="P31" s="24" t="s">
        <v>145</v>
      </c>
      <c r="Q31" s="16" t="s">
        <v>37</v>
      </c>
      <c r="R31" s="17">
        <f t="shared" ref="R31" si="20">IF(Q31="Raro",1,IF(Q31="Improbable",2,IF(Q31="Posible",3,IF(Q31="Probable",4,IF(Q31="Casi Cierto",5,0)))))</f>
        <v>1</v>
      </c>
      <c r="S31" s="16" t="s">
        <v>38</v>
      </c>
      <c r="T31" s="18">
        <f t="shared" ref="T31" si="21">IF(S31="Insignificante",1,IF(S31="Menor",2,IF(S31="Moderado",3,IF(S31="Mayor",4,IF(S31="Catastrófico",5,0)))))</f>
        <v>1</v>
      </c>
      <c r="U31" s="21">
        <f t="shared" ref="U31" si="22">R31+T31</f>
        <v>2</v>
      </c>
      <c r="V31" s="20" t="str">
        <f t="shared" ref="V31" si="23">IF(U31&gt;7,"Riesgo Extremo", IF(U31&gt;5,"Riesgo Alto",IF(U31=5,"Riesgo Medio","Riesgo Bajo")))</f>
        <v>Riesgo Bajo</v>
      </c>
      <c r="W31" s="21" t="s">
        <v>69</v>
      </c>
      <c r="X31" s="16" t="s">
        <v>50</v>
      </c>
      <c r="Y31" s="15" t="s">
        <v>51</v>
      </c>
      <c r="Z31" s="15" t="s">
        <v>52</v>
      </c>
      <c r="AA31" s="15" t="s">
        <v>146</v>
      </c>
      <c r="AB31" s="15" t="s">
        <v>142</v>
      </c>
    </row>
    <row r="32" spans="1:28" ht="134.25" customHeight="1">
      <c r="A32" s="1"/>
      <c r="B32" s="22">
        <v>23</v>
      </c>
      <c r="C32" s="14" t="s">
        <v>53</v>
      </c>
      <c r="D32" s="14" t="s">
        <v>43</v>
      </c>
      <c r="E32" s="14" t="s">
        <v>30</v>
      </c>
      <c r="F32" s="14" t="s">
        <v>44</v>
      </c>
      <c r="G32" s="15" t="s">
        <v>147</v>
      </c>
      <c r="H32" s="15" t="s">
        <v>148</v>
      </c>
      <c r="I32" s="23" t="s">
        <v>37</v>
      </c>
      <c r="J32" s="17">
        <f t="shared" si="10"/>
        <v>1</v>
      </c>
      <c r="K32" s="23" t="s">
        <v>47</v>
      </c>
      <c r="L32" s="18">
        <f t="shared" si="11"/>
        <v>2</v>
      </c>
      <c r="M32" s="19">
        <f t="shared" si="12"/>
        <v>3</v>
      </c>
      <c r="N32" s="16" t="str">
        <f t="shared" si="3"/>
        <v>Riesgo Bajo</v>
      </c>
      <c r="O32" s="20" t="s">
        <v>48</v>
      </c>
      <c r="P32" s="24" t="s">
        <v>149</v>
      </c>
      <c r="Q32" s="16" t="s">
        <v>37</v>
      </c>
      <c r="R32" s="17">
        <f t="shared" si="13"/>
        <v>1</v>
      </c>
      <c r="S32" s="16" t="s">
        <v>38</v>
      </c>
      <c r="T32" s="18">
        <f t="shared" si="14"/>
        <v>1</v>
      </c>
      <c r="U32" s="21">
        <f t="shared" si="15"/>
        <v>2</v>
      </c>
      <c r="V32" s="20" t="str">
        <f t="shared" si="6"/>
        <v>Riesgo Bajo</v>
      </c>
      <c r="W32" s="21" t="s">
        <v>5</v>
      </c>
      <c r="X32" s="15" t="s">
        <v>70</v>
      </c>
      <c r="Y32" s="15" t="s">
        <v>150</v>
      </c>
      <c r="Z32" s="15" t="s">
        <v>106</v>
      </c>
      <c r="AA32" s="15" t="s">
        <v>151</v>
      </c>
      <c r="AB32" s="15" t="s">
        <v>152</v>
      </c>
    </row>
    <row r="33" spans="1:28" ht="27.75" customHeight="1">
      <c r="A33" s="1"/>
      <c r="B33" s="1" t="s">
        <v>153</v>
      </c>
      <c r="C33" s="1"/>
      <c r="D33" s="1"/>
      <c r="E33" s="1"/>
      <c r="F33" s="1"/>
      <c r="G33" s="1"/>
      <c r="H33" s="1"/>
      <c r="I33" s="1"/>
      <c r="J33" s="1"/>
      <c r="K33" s="1"/>
      <c r="L33" s="1"/>
      <c r="M33" s="1"/>
      <c r="N33" s="1"/>
      <c r="O33" s="1"/>
      <c r="P33" s="1"/>
      <c r="Q33" s="1"/>
      <c r="R33" s="1"/>
      <c r="S33" s="1"/>
      <c r="T33" s="1"/>
      <c r="U33" s="1"/>
      <c r="V33" s="1"/>
      <c r="W33" s="1"/>
      <c r="X33" s="1"/>
      <c r="Y33" s="1"/>
      <c r="Z33" s="1"/>
      <c r="AA33" s="1"/>
      <c r="AB33" s="1"/>
    </row>
    <row r="34" spans="1:28">
      <c r="A34" s="1"/>
      <c r="B34" s="1" t="s">
        <v>154</v>
      </c>
      <c r="C34" s="1"/>
      <c r="D34" s="1"/>
      <c r="E34" s="1"/>
      <c r="F34" s="1"/>
      <c r="G34" s="1"/>
      <c r="H34" s="1"/>
      <c r="I34" s="1"/>
      <c r="J34" s="1"/>
      <c r="K34" s="1"/>
      <c r="L34" s="1"/>
      <c r="M34" s="1"/>
      <c r="N34" s="1"/>
      <c r="O34" s="1"/>
      <c r="P34" s="1"/>
      <c r="Q34" s="1"/>
      <c r="R34" s="1"/>
      <c r="S34" s="1"/>
      <c r="T34" s="1"/>
      <c r="U34" s="1"/>
      <c r="V34" s="1"/>
      <c r="W34" s="1"/>
      <c r="X34" s="1"/>
      <c r="Y34" s="1"/>
      <c r="Z34" s="1"/>
      <c r="AA34" s="1"/>
      <c r="AB34" s="1"/>
    </row>
    <row r="35" spans="1:28">
      <c r="A35" s="1"/>
      <c r="B35" s="1" t="s">
        <v>155</v>
      </c>
      <c r="C35" s="1"/>
      <c r="D35" s="1"/>
      <c r="E35" s="1"/>
      <c r="F35" s="1"/>
      <c r="G35" s="1"/>
      <c r="H35" s="1"/>
      <c r="I35" s="1"/>
      <c r="J35" s="1"/>
      <c r="K35" s="1"/>
      <c r="L35" s="1"/>
      <c r="M35" s="1"/>
      <c r="N35" s="1"/>
      <c r="O35" s="1"/>
      <c r="P35" s="1"/>
      <c r="Q35" s="1"/>
      <c r="R35" s="1"/>
      <c r="S35" s="1"/>
      <c r="T35" s="1"/>
      <c r="U35" s="1"/>
      <c r="V35" s="1"/>
      <c r="W35" s="1"/>
      <c r="X35" s="1"/>
      <c r="Y35" s="1"/>
      <c r="Z35" s="1"/>
      <c r="AA35" s="1"/>
      <c r="AB35" s="1"/>
    </row>
    <row r="36" spans="1:28">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row>
    <row r="37" spans="1:28" ht="13.5" customHeight="1">
      <c r="A37" s="1"/>
      <c r="B37" s="59" t="s">
        <v>168</v>
      </c>
      <c r="C37" s="60"/>
      <c r="D37" s="60"/>
      <c r="E37" s="60"/>
      <c r="F37" s="60"/>
      <c r="G37" s="60"/>
      <c r="H37" s="61"/>
      <c r="I37" s="71" t="s">
        <v>171</v>
      </c>
      <c r="J37" s="72"/>
      <c r="K37" s="72"/>
      <c r="L37" s="72"/>
      <c r="M37" s="72"/>
      <c r="N37" s="72"/>
      <c r="O37" s="72"/>
      <c r="P37" s="72"/>
      <c r="Q37" s="72"/>
      <c r="R37" s="72"/>
      <c r="S37" s="72"/>
      <c r="T37" s="72"/>
      <c r="U37" s="72"/>
      <c r="V37" s="73"/>
      <c r="W37" s="1"/>
      <c r="X37" s="1"/>
      <c r="Y37" s="1"/>
      <c r="Z37" s="1"/>
      <c r="AA37" s="1"/>
      <c r="AB37" s="1"/>
    </row>
    <row r="38" spans="1:28" ht="38" customHeight="1">
      <c r="A38" s="1"/>
      <c r="B38" s="62" t="s">
        <v>186</v>
      </c>
      <c r="C38" s="63"/>
      <c r="D38" s="63"/>
      <c r="E38" s="63"/>
      <c r="F38" s="63"/>
      <c r="G38" s="63"/>
      <c r="H38" s="64"/>
      <c r="I38" s="74" t="s">
        <v>169</v>
      </c>
      <c r="J38" s="60"/>
      <c r="K38" s="60"/>
      <c r="L38" s="60"/>
      <c r="M38" s="60"/>
      <c r="N38" s="60"/>
      <c r="O38" s="60"/>
      <c r="P38" s="60"/>
      <c r="Q38" s="60"/>
      <c r="R38" s="60"/>
      <c r="S38" s="60"/>
      <c r="T38" s="60"/>
      <c r="U38" s="60"/>
      <c r="V38" s="75"/>
      <c r="W38" s="1"/>
      <c r="X38" s="1"/>
      <c r="Y38" s="1"/>
      <c r="Z38" s="1"/>
      <c r="AA38" s="1"/>
      <c r="AB38" s="1"/>
    </row>
    <row r="39" spans="1:28" ht="30" customHeight="1">
      <c r="A39" s="1"/>
      <c r="B39" s="65" t="s">
        <v>187</v>
      </c>
      <c r="C39" s="66"/>
      <c r="D39" s="66"/>
      <c r="E39" s="66"/>
      <c r="F39" s="66"/>
      <c r="G39" s="66"/>
      <c r="H39" s="67"/>
      <c r="I39" s="76" t="s">
        <v>170</v>
      </c>
      <c r="J39" s="77"/>
      <c r="K39" s="77"/>
      <c r="L39" s="77"/>
      <c r="M39" s="77"/>
      <c r="N39" s="77"/>
      <c r="O39" s="77"/>
      <c r="P39" s="77"/>
      <c r="Q39" s="77"/>
      <c r="R39" s="77"/>
      <c r="S39" s="77"/>
      <c r="T39" s="77"/>
      <c r="U39" s="77"/>
      <c r="V39" s="78"/>
      <c r="W39" s="1"/>
      <c r="X39" s="1"/>
      <c r="Y39" s="1"/>
      <c r="Z39" s="1"/>
      <c r="AA39" s="1"/>
      <c r="AB39" s="1"/>
    </row>
    <row r="40" spans="1:28" ht="8"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row>
    <row r="41" spans="1:28"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row>
    <row r="42" spans="1:28"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row>
    <row r="43" spans="1:28"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row>
    <row r="44" spans="1:28"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row>
    <row r="45" spans="1:28"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row>
    <row r="46" spans="1:28" ht="15.75" customHeight="1">
      <c r="A46" s="1"/>
      <c r="B46" s="1"/>
      <c r="C46" s="1"/>
      <c r="D46" s="1"/>
      <c r="E46" s="1"/>
      <c r="F46" s="1"/>
      <c r="G46" s="1"/>
      <c r="H46" s="1"/>
      <c r="I46" s="1"/>
      <c r="J46" s="1"/>
      <c r="K46" s="1"/>
      <c r="L46" s="1"/>
      <c r="M46" s="1"/>
      <c r="N46" s="1"/>
      <c r="O46" s="31"/>
      <c r="P46" s="1"/>
      <c r="Q46" s="1"/>
      <c r="R46" s="1"/>
      <c r="S46" s="1"/>
      <c r="T46" s="1"/>
      <c r="U46" s="1"/>
      <c r="V46" s="1"/>
      <c r="W46" s="1"/>
      <c r="X46" s="1"/>
      <c r="Y46" s="1"/>
      <c r="Z46" s="1"/>
      <c r="AA46" s="1"/>
      <c r="AB46" s="1"/>
    </row>
    <row r="47" spans="1:28"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2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row>
    <row r="53" spans="1:28"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row>
    <row r="54" spans="1:28"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row>
    <row r="55" spans="1:28"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row>
    <row r="56" spans="1:28"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row>
    <row r="57" spans="1:28"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row>
    <row r="58" spans="1:2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row>
    <row r="59" spans="1:28"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row>
    <row r="60" spans="1:28"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row>
    <row r="61" spans="1:28"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row>
    <row r="62" spans="1:28"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28"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28"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28"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2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28"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28"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28"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28"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28"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row>
    <row r="74" spans="1:28"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row>
    <row r="75" spans="1:28"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row>
    <row r="76" spans="1:28"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row>
    <row r="77" spans="1:28"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row>
    <row r="78" spans="1:2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row>
    <row r="79" spans="1:28"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row>
    <row r="80" spans="1:28"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row>
    <row r="81" spans="1:28"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row>
    <row r="82" spans="1:28"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row>
    <row r="83" spans="1:28"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row>
    <row r="84" spans="1:28"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row>
    <row r="85" spans="1:28"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row>
    <row r="86" spans="1:28"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row>
    <row r="87" spans="1:28"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row>
    <row r="88" spans="1:2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row>
    <row r="89" spans="1:28"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row>
    <row r="90" spans="1:28"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row>
    <row r="91" spans="1:28"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row>
    <row r="92" spans="1:28"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row>
    <row r="93" spans="1:28"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row>
    <row r="94" spans="1:28"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row>
    <row r="95" spans="1:28"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row>
    <row r="96" spans="1:28"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row>
    <row r="97" spans="1:28"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row>
    <row r="98" spans="1:2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row>
    <row r="99" spans="1:28"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row>
    <row r="100" spans="1:28"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row>
    <row r="101" spans="1:28"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row>
    <row r="102" spans="1:28"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row>
    <row r="103" spans="1:28"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row>
    <row r="104" spans="1:28"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row>
    <row r="105" spans="1:28"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row>
    <row r="106" spans="1:28"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row>
    <row r="107" spans="1:28"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row>
    <row r="108" spans="1:2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row>
    <row r="109" spans="1:28"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row>
    <row r="110" spans="1:28"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row>
    <row r="111" spans="1:28"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row>
    <row r="112" spans="1:28"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row>
    <row r="113" spans="1:28"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row>
    <row r="114" spans="1:28"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row>
    <row r="115" spans="1:28"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row>
    <row r="116" spans="1:28"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row>
    <row r="117" spans="1:28"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row>
    <row r="118" spans="1:2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row>
    <row r="119" spans="1:28"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row>
    <row r="120" spans="1:28"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row>
    <row r="121" spans="1:28"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row>
    <row r="122" spans="1:28"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row>
    <row r="123" spans="1:28"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row>
    <row r="124" spans="1:28"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row>
    <row r="125" spans="1:28"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row>
    <row r="126" spans="1:28"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row>
    <row r="127" spans="1:28"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spans="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spans="1:28"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spans="1:28"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spans="1:28"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spans="1:28"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spans="1:28"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spans="1:28"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spans="1:28"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spans="1:28"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spans="1:28"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spans="1:2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spans="1:28"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spans="1:28"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spans="1:28"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spans="1:28"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spans="1:28"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spans="1:28"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spans="1:28"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spans="1:28"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spans="1:28"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spans="1:2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spans="1:28"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spans="1:28"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spans="1:28"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spans="1:28"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spans="1:28"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spans="1:28"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spans="1:28"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spans="1:28"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spans="1:28"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spans="1:2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spans="1:28"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spans="1:28"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row r="1001" spans="1:28"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row>
    <row r="1002" spans="1:28"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row>
    <row r="1003" spans="1:28" ht="15.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row>
    <row r="1004" spans="1:28" ht="15.7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row>
    <row r="1005" spans="1:28" ht="15.7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row>
    <row r="1006" spans="1:28" ht="15.7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row>
    <row r="1007" spans="1:28" ht="15.7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row>
    <row r="1008" spans="1:28" ht="15.7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row>
    <row r="1009" spans="1:28" ht="15.7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row>
    <row r="1010" spans="1:28" ht="15.7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row>
    <row r="1011" spans="1:28" ht="15.7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row>
    <row r="1012" spans="1:28" ht="15.7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row>
    <row r="1013" spans="1:28" ht="15.7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row>
    <row r="1014" spans="1:28" ht="15.7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row>
    <row r="1015" spans="1:28" ht="15.7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row>
    <row r="1016" spans="1:28" ht="15.7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row>
    <row r="1017" spans="1:28" ht="15.7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row>
    <row r="1018" spans="1:28" ht="15.7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row>
  </sheetData>
  <mergeCells count="32">
    <mergeCell ref="I37:V37"/>
    <mergeCell ref="I38:V38"/>
    <mergeCell ref="I39:V39"/>
    <mergeCell ref="I9:I10"/>
    <mergeCell ref="K9:K10"/>
    <mergeCell ref="M9:M10"/>
    <mergeCell ref="N9:N10"/>
    <mergeCell ref="O9:O10"/>
    <mergeCell ref="P9:P10"/>
    <mergeCell ref="Q9:V9"/>
    <mergeCell ref="B37:H37"/>
    <mergeCell ref="B38:H38"/>
    <mergeCell ref="B39:H39"/>
    <mergeCell ref="B9:B10"/>
    <mergeCell ref="C9:C10"/>
    <mergeCell ref="D9:D10"/>
    <mergeCell ref="E9:E10"/>
    <mergeCell ref="F9:F10"/>
    <mergeCell ref="G9:G10"/>
    <mergeCell ref="H9:H10"/>
    <mergeCell ref="B7:AB7"/>
    <mergeCell ref="W9:W10"/>
    <mergeCell ref="X9:X10"/>
    <mergeCell ref="Y9:Y10"/>
    <mergeCell ref="Z9:Z10"/>
    <mergeCell ref="AA9:AB9"/>
    <mergeCell ref="B2:G4"/>
    <mergeCell ref="H2:Y2"/>
    <mergeCell ref="AA2:AB2"/>
    <mergeCell ref="H3:Y4"/>
    <mergeCell ref="AA3:AB3"/>
    <mergeCell ref="AA4:AB4"/>
  </mergeCells>
  <conditionalFormatting sqref="M11:M32 U11:U32">
    <cfRule type="cellIs" dxfId="7" priority="1" operator="lessThan">
      <formula>5</formula>
    </cfRule>
    <cfRule type="cellIs" dxfId="6" priority="2" operator="equal">
      <formula>5</formula>
    </cfRule>
    <cfRule type="cellIs" dxfId="5" priority="3" operator="between">
      <formula>6</formula>
      <formula>7</formula>
    </cfRule>
    <cfRule type="cellIs" dxfId="4" priority="4" operator="greaterThan">
      <formula>7</formula>
    </cfRule>
  </conditionalFormatting>
  <conditionalFormatting sqref="N11:N32 V11:V32">
    <cfRule type="cellIs" dxfId="3" priority="5" operator="equal">
      <formula>"Riesgo Bajo"</formula>
    </cfRule>
    <cfRule type="cellIs" dxfId="2" priority="6" operator="equal">
      <formula>"Riesgo Medio"</formula>
    </cfRule>
    <cfRule type="cellIs" dxfId="1" priority="7" operator="equal">
      <formula>"Riesgo Alto"</formula>
    </cfRule>
    <cfRule type="cellIs" dxfId="0" priority="8" operator="equal">
      <formula>"Riesgo Extremo"</formula>
    </cfRule>
  </conditionalFormatting>
  <dataValidations count="7">
    <dataValidation type="list" allowBlank="1" showErrorMessage="1" sqref="Q11:Q32 I11:I32" xr:uid="{00000000-0002-0000-0000-000000000000}">
      <formula1>"Raro,Improbable,Posible,Probable,Casi Cierto"</formula1>
    </dataValidation>
    <dataValidation type="list" allowBlank="1" showErrorMessage="1" sqref="D11:D32" xr:uid="{00000000-0002-0000-0000-000001000000}">
      <formula1>"Interno,Externo"</formula1>
    </dataValidation>
    <dataValidation type="list" allowBlank="1" showErrorMessage="1" sqref="S11:S32 K11:K32" xr:uid="{00000000-0002-0000-0000-000002000000}">
      <formula1>"Insignificante,Menor,Moderado,Mayor,Catastrófico"</formula1>
    </dataValidation>
    <dataValidation type="list" allowBlank="1" showErrorMessage="1" sqref="F11:F32" xr:uid="{00000000-0002-0000-0000-000003000000}">
      <formula1>"Económico,Social o Político,Operacional,Financiero,Regulatorio,De la Naturaleza,Ambiental,Tecnológico"</formula1>
    </dataValidation>
    <dataValidation type="list" allowBlank="1" showErrorMessage="1" sqref="W11:W32" xr:uid="{00000000-0002-0000-0000-000004000000}">
      <formula1>"Si,No"</formula1>
    </dataValidation>
    <dataValidation type="list" allowBlank="1" showErrorMessage="1" sqref="C11:C32" xr:uid="{00000000-0002-0000-0000-000005000000}">
      <formula1>"General,Específico"</formula1>
    </dataValidation>
    <dataValidation type="list" allowBlank="1" showErrorMessage="1" sqref="E11:E32" xr:uid="{00000000-0002-0000-0000-000006000000}">
      <formula1>"Planeación,Selección,Contratación,Ejecución"</formula1>
    </dataValidation>
  </dataValidations>
  <printOptions horizontalCentered="1"/>
  <pageMargins left="1.1811023622047201" right="0.39370078740157499" top="0.78740157480314998" bottom="0.39370078740157499" header="0" footer="0"/>
  <pageSetup paperSize="5" scale="46" fitToHeight="7"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Acuario</dc:creator>
  <cp:lastModifiedBy>Microsoft Office User</cp:lastModifiedBy>
  <dcterms:created xsi:type="dcterms:W3CDTF">2021-05-20T20:05:35Z</dcterms:created>
  <dcterms:modified xsi:type="dcterms:W3CDTF">2026-06-02T02:27:41Z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