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mc:AlternateContent xmlns:mc="http://schemas.openxmlformats.org/markup-compatibility/2006">
    <mc:Choice Requires="x15">
      <x15ac:absPath xmlns:x15ac="http://schemas.microsoft.com/office/spreadsheetml/2010/11/ac" url="https://edumedellin-my.sharepoint.com/personal/daniel_morales_edu_gov_co/Documents/0 ESTR/0 PROY/3 ESTRUCTURACIÓN/27. POPULAR/01 IA OBRA/01 PUBLICAR/"/>
    </mc:Choice>
  </mc:AlternateContent>
  <xr:revisionPtr revIDLastSave="642" documentId="8_{D8385113-07F2-4A1A-948E-2789DE0B2A13}" xr6:coauthVersionLast="47" xr6:coauthVersionMax="47" xr10:uidLastSave="{A62B3B54-DFCE-49AE-9845-AD800D6294EB}"/>
  <bookViews>
    <workbookView xWindow="-120" yWindow="-120" windowWidth="29040" windowHeight="15720" tabRatio="930" xr2:uid="{00000000-000D-0000-FFFF-FFFF00000000}"/>
  </bookViews>
  <sheets>
    <sheet name="PPTO" sheetId="32" r:id="rId1"/>
  </sheets>
  <definedNames>
    <definedName name="\z">#REF!</definedName>
    <definedName name="_">#REF!</definedName>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ON1">#REF!</definedName>
    <definedName name="____MON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{#N/A,#N/A,FALSE,"GRAFICO";#N/A,#N/A,FALSE,"CAJA (2)";#N/A,#N/A,FALSE,"TERCEROS-PROMEDIO";#N/A,#N/A,FALSE,"CAJA";#N/A,#N/A,FALSE,"INGRESOS1995-2003";#N/A,#N/A,FALSE,"GASTOS1995-2003"}</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23" hidden="1">#REF!</definedName>
    <definedName name="_12as">#REF!</definedName>
    <definedName name="_13_1_6">#REF!</definedName>
    <definedName name="_14">#REF!</definedName>
    <definedName name="_1Sin_nombre">#REF!</definedName>
    <definedName name="_2_">#REF!</definedName>
    <definedName name="_a">#REF!</definedName>
    <definedName name="_a1" hidden="1">{"TAB1",#N/A,TRUE,"GENERAL";"TAB2",#N/A,TRUE,"GENERAL";"TAB3",#N/A,TRUE,"GENERAL";"TAB4",#N/A,TRUE,"GENERAL";"TAB5",#N/A,TRUE,"GENERAL"}</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CT21">#REF!</definedName>
    <definedName name="_AFC1">#REF!</definedName>
    <definedName name="_AFC3">#REF!</definedName>
    <definedName name="_AFC5">#REF!</definedName>
    <definedName name="_altavista">#REF!</definedName>
    <definedName name="_area_s">#REF!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bbb">#REF!</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lculo">#REF!</definedName>
    <definedName name="_Cod1">#REF!</definedName>
    <definedName name="_Cod11">#REF!</definedName>
    <definedName name="_da3">#REF!</definedName>
    <definedName name="_dasd" hidden="1">#REF!</definedName>
    <definedName name="_Dist_Bin" hidden="1">#REF!</definedName>
    <definedName name="_Dist_Values" hidden="1">#REF!</definedName>
    <definedName name="_Fill" hidden="1">#REF!</definedName>
    <definedName name="_fill12" hidden="1">#REF!</definedName>
    <definedName name="_xlnm._FilterDatabase" localSheetId="0" hidden="1">PPTO!$A$12:$F$819</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ola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23">#REF!</definedName>
    <definedName name="_J"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N1">#REF!</definedName>
    <definedName name="_MO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8">#REF!</definedName>
    <definedName name="_SBC1">#REF!</definedName>
    <definedName name="_SBC3">#REF!</definedName>
    <definedName name="_SBC5">#REF!</definedName>
    <definedName name="_Sort" hidden="1">#REF!</definedName>
    <definedName name="_Sort1" hidden="1">#REF!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A..A" hidden="1">{"total",#N/A,FALSE,"TD 0% ";"total",#N/A,FALSE,"TD 12%";"total",#N/A,FALSE,"TD 10%"}</definedName>
    <definedName name="A_1">0.2</definedName>
    <definedName name="A_IMPRESIÓN_IM">#REF!</definedName>
    <definedName name="A230.">#REF!</definedName>
    <definedName name="a2a" hidden="1">{"TAB1",#N/A,TRUE,"GENERAL";"TAB2",#N/A,TRUE,"GENERAL";"TAB3",#N/A,TRUE,"GENERAL";"TAB4",#N/A,TRUE,"GENERAL";"TAB5",#N/A,TRUE,"GENERAL"}</definedName>
    <definedName name="aa">#REF!</definedName>
    <definedName name="AA_1" hidden="1">{#N/A,#N/A,TRUE,"INGENIERIA";#N/A,#N/A,TRUE,"COMPRAS";#N/A,#N/A,TRUE,"DIRECCION";#N/A,#N/A,TRUE,"RESUMEN"}</definedName>
    <definedName name="AA_2" hidden="1">{#N/A,#N/A,TRUE,"INGENIERIA";#N/A,#N/A,TRUE,"COMPRAS";#N/A,#N/A,TRUE,"DIRECCION";#N/A,#N/A,TRUE,"RESUMEN"}</definedName>
    <definedName name="aaa">#REF!</definedName>
    <definedName name="aaaa" hidden="1">{#N/A,#N/A,FALSE,"GRAFICO";#N/A,#N/A,FALSE,"CAJA (2)";#N/A,#N/A,FALSE,"TERCEROS-PROMEDIO";#N/A,#N/A,FALSE,"CAJA";#N/A,#N/A,FALSE,"INGRESOS1995-2003";#N/A,#N/A,FALSE,"GASTOS1995-2003"}</definedName>
    <definedName name="aaaaaaaaaaaaaaaaaaaaaaaaaaaaa">#REF!</definedName>
    <definedName name="aaaaaaasas">#REF!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BG">#REF!</definedName>
    <definedName name="ACAT22">#REF!</definedName>
    <definedName name="AccessDatabase" hidden="1">"C:\C-314\VOLUMENES\volfin4.mdb"</definedName>
    <definedName name="ACERO">#REF!</definedName>
    <definedName name="Acero_60.000_psi__incluye_figurada">#REF!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hidden="1">{"via1",#N/A,TRUE,"general";"via2",#N/A,TRUE,"general";"via3",#N/A,TRUE,"general"}</definedName>
    <definedName name="ACTAEXTRA4">#REF!</definedName>
    <definedName name="ACwvu.TAB1." hidden="1">#REF!</definedName>
    <definedName name="ACwvu.TAB2." hidden="1">#REF!</definedName>
    <definedName name="ACwvu.TAB3." hidden="1">#REF!</definedName>
    <definedName name="ACwvu.TAB4." hidden="1">#REF!</definedName>
    <definedName name="ACwvu.TAB5." hidden="1">#REF!</definedName>
    <definedName name="ADFGSDB" hidden="1">{"via1",#N/A,TRUE,"general";"via2",#N/A,TRUE,"general";"via3",#N/A,TRUE,"general"}</definedName>
    <definedName name="Administración">#REF!</definedName>
    <definedName name="admon">#REF!</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ICOLA">#REF!</definedName>
    <definedName name="Agua">#REF!</definedName>
    <definedName name="AIRE_ACOND_ITEM">#REF!,#REF!</definedName>
    <definedName name="AIRE_ACOND_VALOR">#REF!,#REF!</definedName>
    <definedName name="Alambre_negro_no._18">#REF!</definedName>
    <definedName name="alcantarillado">#REF!</definedName>
    <definedName name="Almacenista">#REF!</definedName>
    <definedName name="altavista">#REF!</definedName>
    <definedName name="Ambien" hidden="1">#REF!</definedName>
    <definedName name="ANDEN">#REF!</definedName>
    <definedName name="ANDINO">#REF!</definedName>
    <definedName name="ANDRESVARGAS" hidden="1">{"via1",#N/A,TRUE,"general";"via2",#N/A,TRUE,"general";"via3",#N/A,TRUE,"general"}</definedName>
    <definedName name="Angebotsdatum">#REF!</definedName>
    <definedName name="anscount" hidden="1">1</definedName>
    <definedName name="ANTBNK">#REF!</definedName>
    <definedName name="ANTEPECHO">#REF!</definedName>
    <definedName name="Ap_con_2000">#REF!</definedName>
    <definedName name="Ap_con_3000">#REF!</definedName>
    <definedName name="Ap_Mor">#REF!</definedName>
    <definedName name="APARAT_SAN_INCRUST_ITEM">#REF!</definedName>
    <definedName name="APARAT_SANIT_ITEM">#REF!,#REF!,#REF!,#REF!</definedName>
    <definedName name="APARAT_SANIT_VALOR">#REF!,#REF!,#REF!,#REF!</definedName>
    <definedName name="APARATOSSAN">#REF!,#REF!,#REF!,#REF!</definedName>
    <definedName name="APU_AUX">#REF!</definedName>
    <definedName name="APU_AUXILIARES">#REF!</definedName>
    <definedName name="APU_AUXILIARES_1">#REF!</definedName>
    <definedName name="APU_AUXILIARES_3">#REF!</definedName>
    <definedName name="APU_AUXILIARES_4">#REF!</definedName>
    <definedName name="APU_AUXILIARES_5">#REF!</definedName>
    <definedName name="APU_AUXILIARES_6">#REF!</definedName>
    <definedName name="APU_AXULIARES_2">#REF!</definedName>
    <definedName name="aqaq" hidden="1">{"TAB1",#N/A,TRUE,"GENERAL";"TAB2",#N/A,TRUE,"GENERAL";"TAB3",#N/A,TRUE,"GENERAL";"TAB4",#N/A,TRUE,"GENERAL";"TAB5",#N/A,TRUE,"GENERAL"}</definedName>
    <definedName name="Ar_con_2000">#REF!</definedName>
    <definedName name="Ar_con_3000">#REF!</definedName>
    <definedName name="Ar_Mor">#REF!</definedName>
    <definedName name="_xlnm.Print_Area" localSheetId="0">PPTO!$A$1:$F$962</definedName>
    <definedName name="_xlnm.Print_Area">#REF!</definedName>
    <definedName name="Arena_fina">#REF!</definedName>
    <definedName name="Arena_lavada_de_peña">#REF!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B">#REF!</definedName>
    <definedName name="ASCENSORES_ITEM">#REF!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sor_de_Tráfic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FTRAG">#REF!</definedName>
    <definedName name="AUFTRAGTIT">#REF!</definedName>
    <definedName name="Aux_transporte">#REF!</definedName>
    <definedName name="auxilio">#REF!</definedName>
    <definedName name="ayudante">#REF!</definedName>
    <definedName name="AZ">#REF!</definedName>
    <definedName name="azaz" hidden="1">{"TAB1",#N/A,TRUE,"GENERAL";"TAB2",#N/A,TRUE,"GENERAL";"TAB3",#N/A,TRUE,"GENERAL";"TAB4",#N/A,TRUE,"GENERAL";"TAB5",#N/A,TRUE,"GENERAL"}</definedName>
    <definedName name="B" hidden="1">{"via1",#N/A,TRUE,"general";"via2",#N/A,TRUE,"general";"via3",#N/A,TRUE,"general"}</definedName>
    <definedName name="BARATO">#REF!</definedName>
    <definedName name="Barreras_plasticas_de_Aproximación__Maletines_tipo_Newjersy__o_similar">#REF!</definedName>
    <definedName name="Base">#REF!</definedName>
    <definedName name="_xlnm.Database">#REF!</definedName>
    <definedName name="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#REF!</definedName>
    <definedName name="bloquefin1">#REF!</definedName>
    <definedName name="bloquefin2">#REF!</definedName>
    <definedName name="BLPH1" hidden="1">#REF!</definedName>
    <definedName name="BNK">#REF!</definedName>
    <definedName name="BNKFACT">#REF!</definedName>
    <definedName name="bnm">#REF!</definedName>
    <definedName name="BOLIVAR">#REF!</definedName>
    <definedName name="BOLIVAX">#REF!</definedName>
    <definedName name="BOLIVBC">#REF!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definedName>
    <definedName name="BuiltIn_Print_Area___0___0">#REF!</definedName>
    <definedName name="Buldozer__Potencia_al_volante_de_140_HP__motor_de_2200_RPM__longitud_de_hoja_4_80_m.">#REF!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de">#REF!</definedName>
    <definedName name="calculo">#REF!</definedName>
    <definedName name="CAMBIO">!$G$9:$M$22</definedName>
    <definedName name="camioneta">#REF!</definedName>
    <definedName name="Camioneta_D_300">#REF!</definedName>
    <definedName name="CANADA">#REF!</definedName>
    <definedName name="CANTARRANA">#REF!</definedName>
    <definedName name="CAP">#REF!</definedName>
    <definedName name="Car_con_2000">#REF!</definedName>
    <definedName name="Car_con_3000">#REF!</definedName>
    <definedName name="Car_Mor">#REF!</definedName>
    <definedName name="CARA">#REF!</definedName>
    <definedName name="caracterizacion">#REF!</definedName>
    <definedName name="CARO">#REF!</definedName>
    <definedName name="CARRO">#REF!</definedName>
    <definedName name="Carrotanque_1000_gl">#REF!</definedName>
    <definedName name="causa">#REF!</definedName>
    <definedName name="CBWorkbookPriority" hidden="1">-1602700874</definedName>
    <definedName name="CCC">#REF!</definedName>
    <definedName name="ccccc" hidden="1">{"TAB1",#N/A,TRUE,"GENERAL";"TAB2",#N/A,TRUE,"GENERAL";"TAB3",#N/A,TRUE,"GENERAL";"TAB4",#N/A,TRUE,"GENERAL";"TAB5",#N/A,TRUE,"GENERAL"}</definedName>
    <definedName name="cd">#REF!</definedName>
    <definedName name="cdcd" hidden="1">#REF!</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mento_gris__Inlcuye_tranporte_interno_en_obra_cargue_y_descargue">#REF!</definedName>
    <definedName name="centro" hidden="1">{#N/A,#N/A,FALSE,"GRAFICO";#N/A,#N/A,FALSE,"CAJA (2)";#N/A,#N/A,FALSE,"TERCEROS-PROMEDIO";#N/A,#N/A,FALSE,"CAJA";#N/A,#N/A,FALSE,"INGRESOS1995-2003";#N/A,#N/A,FALSE,"GASTOS1995-2003"}</definedName>
    <definedName name="cerramientoprovisional">#REF!</definedName>
    <definedName name="Chi_con_2000">#REF!</definedName>
    <definedName name="Chi_con_3000">#REF!</definedName>
    <definedName name="Chi_Mor">#REF!</definedName>
    <definedName name="CIDCA1">#REF!</definedName>
    <definedName name="CIDCA2">#REF!</definedName>
    <definedName name="CIF">#REF!</definedName>
    <definedName name="CIFUS">#REF!</definedName>
    <definedName name="CIM">#REF!</definedName>
    <definedName name="Cinta_Plastica__PELIGRO_NO_PASE">#REF!</definedName>
    <definedName name="civ" hidden="1">{#N/A,#N/A,TRUE,"1842CWN0"}</definedName>
    <definedName name="civ_1" hidden="1">{#N/A,#N/A,TRUE,"1842CWN0"}</definedName>
    <definedName name="civ_2" hidden="1">{#N/A,#N/A,TRUE,"1842CWN0"}</definedName>
    <definedName name="cjsa" hidden="1">#REF!</definedName>
    <definedName name="clase">#REF!</definedName>
    <definedName name="clcl">#REF!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ÓDIGOS_EQUIPOS">#REF!</definedName>
    <definedName name="CÓDIGOS_MANO_DE_OBRA">#REF!</definedName>
    <definedName name="CÓDIGOS_SERVICIOS">#REF!</definedName>
    <definedName name="CÓDIGOS_TRANSPORTES">#REF!</definedName>
    <definedName name="CODOS">#REF!</definedName>
    <definedName name="codos2">#REF!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P">#REF!</definedName>
    <definedName name="ColTap">#REF!</definedName>
    <definedName name="ColumnaIndice">{"Fuente","4";"Distancia","5";"Valor Material en Mina","6";"Valor Material en Municipio","7"}</definedName>
    <definedName name="COLUS">#REF!</definedName>
    <definedName name="COLUSDEF">#REF!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sor_80HP__con_martillo">#REF!</definedName>
    <definedName name="CONDUIT">#REF!</definedName>
    <definedName name="consoli">#REF!</definedName>
    <definedName name="contador" hidden="1">1</definedName>
    <definedName name="CONTROL1">#REF!</definedName>
    <definedName name="copia1">#REF!</definedName>
    <definedName name="CORDREN">#REF!</definedName>
    <definedName name="CORSUE">#REF!</definedName>
    <definedName name="COSBNK">#REF!</definedName>
    <definedName name="COSTES">#REF!</definedName>
    <definedName name="COSTMONEOR">#REF!</definedName>
    <definedName name="Costo">#REF!</definedName>
    <definedName name="costo1">#REF!</definedName>
    <definedName name="COSTO1US">#REF!</definedName>
    <definedName name="costo2" hidden="1">#REF!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S_DIREC">#REF!</definedName>
    <definedName name="COSTOSUS">#REF!</definedName>
    <definedName name="COSTOT">#REF!</definedName>
    <definedName name="COSTOT1">#REF!</definedName>
    <definedName name="COSTOTUS">#REF!</definedName>
    <definedName name="CPoblado" hidden="1">""</definedName>
    <definedName name="CPVC_SOLD">#REF!</definedName>
    <definedName name="credito_completa">#REF!</definedName>
    <definedName name="_xlnm.Criteria">#REF!</definedName>
    <definedName name="crt" hidden="1">{#N/A,#N/A,FALSE,"GRAFICO";#N/A,#N/A,FALSE,"CAJA (2)";#N/A,#N/A,FALSE,"TERCEROS-PROMEDIO";#N/A,#N/A,FALSE,"CAJA";#N/A,#N/A,FALSE,"INGRESOS1995-2003";#N/A,#N/A,FALSE,"GASTOS1995-2003"}</definedName>
    <definedName name="Ctd">#REF!</definedName>
    <definedName name="CuadroIntermedio">#REF!</definedName>
    <definedName name="CuadroIntermedio1">#REF!</definedName>
    <definedName name="CUNET" hidden="1">{"via1",#N/A,TRUE,"general";"via2",#N/A,TRUE,"general";"via3",#N/A,TRUE,"general"}</definedName>
    <definedName name="cv" hidden="1">{"TAB1",#N/A,TRUE,"GENERAL";"TAB2",#N/A,TRUE,"GENERAL";"TAB3",#N/A,TRUE,"GENERAL";"TAB4",#N/A,TRUE,"GENERAL";"TAB5",#N/A,TRUE,"GENERAL"}</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ataDisplayed">"Ejemplo"</definedName>
    <definedName name="datos">#REF!</definedName>
    <definedName name="datos2">#REF!</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lineadores_tubulares__Colombinas">#REF!</definedName>
    <definedName name="Desc_F">#REF!</definedName>
    <definedName name="Desc_F_Acc">#REF!</definedName>
    <definedName name="descapote" hidden="1">{"TAB1",#N/A,TRUE,"GENERAL";"TAB2",#N/A,TRUE,"GENERAL";"TAB3",#N/A,TRUE,"GENERAL";"TAB4",#N/A,TRUE,"GENERAL";"TAB5",#N/A,TRUE,"GENERAL"}</definedName>
    <definedName name="DESCRIPCION">#REF!</definedName>
    <definedName name="DESFRE" hidden="1">{#N/A,#N/A,FALSE,"GRAFICO";#N/A,#N/A,FALSE,"CAJA (2)";#N/A,#N/A,FALSE,"TERCEROS-PROMEDIO";#N/A,#N/A,FALSE,"CAJA";#N/A,#N/A,FALSE,"INGRESOS1995-2003";#N/A,#N/A,FALSE,"GASTOS1995-2003"}</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v">#REF!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IC">#REF!</definedName>
    <definedName name="Director_de_obra">#REF!</definedName>
    <definedName name="Disco_abrasivo_corte_de_metal_14">#REF!</definedName>
    <definedName name="DIST_BORDILLO_GRANADA">#REF!</definedName>
    <definedName name="DIST_BORDILLO_MARINILLA">#REF!</definedName>
    <definedName name="DIST_BORDILLO_SANCARLOS">#REF!</definedName>
    <definedName name="DIST_BORDILLO_STODOMINGO">#REF!</definedName>
    <definedName name="DISTANCIA_A_SITIO_DE_BOTADA__KM__BETANIA">#REF!</definedName>
    <definedName name="DISTANCIA_A_SITIO_DE_BOTADA__KM__HISPANIA">#REF!</definedName>
    <definedName name="DISTANCIA_A_SITIO_DE_BOTADA__KM__SALGAR">#REF!</definedName>
    <definedName name="DISTANCIA_A_SITIO_DE_CANTERA__KM__BETANIA">#REF!</definedName>
    <definedName name="DISTANCIA_A_SITIO_DE_CANTERA__KM__CIUDAD_BOLÍVAR">#REF!</definedName>
    <definedName name="DISTANCIA_A_SITIO_DE_CANTERA__KM__HISPANIA">#REF!</definedName>
    <definedName name="DISTANCIA_A_SITIO_DE_CANTERA__KM__SALGAR">#REF!</definedName>
    <definedName name="DISTANCIA_BORDILLO__KM__BETANIA">#REF!</definedName>
    <definedName name="DISTANCIA_BORDILLO__KM__CIUDAD_BOLIVAR">#REF!</definedName>
    <definedName name="DISTANCIA_BORDILLO__KM__HISPANIA">#REF!</definedName>
    <definedName name="DISTANCIA_BORDILLO__KM__SALGAR">#REF!</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M">#REF!</definedName>
    <definedName name="DOC">#REF!</definedName>
    <definedName name="dolar">#REF!</definedName>
    <definedName name="dólar">#REF!</definedName>
    <definedName name="dolartyco">#REF!</definedName>
    <definedName name="DOLCAN">#REF!</definedName>
    <definedName name="dos">#REF!</definedName>
    <definedName name="DR">#REF!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ddsddsdddsdsdsdsdsdsdsdsdsdsdsdsds" hidden="1">#REF!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TO">#REF!</definedName>
    <definedName name="duracion">#REF!</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s">#REF!</definedName>
    <definedName name="ELA">#REF!</definedName>
    <definedName name="ELECTRICO_ITEM_ESTIMADO">#REF!</definedName>
    <definedName name="elem_acero">#REF!</definedName>
    <definedName name="ELLA">#REF!</definedName>
    <definedName name="ENCHAPES">#REF!,#REF!</definedName>
    <definedName name="ENCHAPES_1">#REF!</definedName>
    <definedName name="ENCHAPES_ITEM">#REF!,#REF!,#REF!,#REF!</definedName>
    <definedName name="ENCHAPES_VALOR">#REF!,#REF!,#REF!</definedName>
    <definedName name="ENT1_SEPT25">#REF!,#REF!,#REF!</definedName>
    <definedName name="ENTIDADES">#REF!</definedName>
    <definedName name="EQUIPMAR">#REF!</definedName>
    <definedName name="EQUIPO">#REF!</definedName>
    <definedName name="EQUIPOTIT">#REF!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P_PUB_VAR_CARP_MET_ITEM">#REF!,#REF!</definedName>
    <definedName name="ESP_PUB_VIAS_YPARQ_ITEM">#REF!</definedName>
    <definedName name="ESP_PUBLICO_EXT_ITEM">#REF!,#REF!,#REF!,#REF!,#REF!,#REF!,#REF!,#REF!,#REF!,#REF!,#REF!,#REF!,#REF!</definedName>
    <definedName name="ESPEJOS_ITEM">#REF!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_ITEM">#REF!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avacion">#REF!</definedName>
    <definedName name="Excel_BuiltIn__FilterDatabase">#REF!</definedName>
    <definedName name="Excel_BuiltIn_Print_Area">#REF!</definedName>
    <definedName name="Excel_BuiltIn_Print_Titles">#REF!</definedName>
    <definedName name="EXTRA">#REF!</definedName>
    <definedName name="EXTRA2">#REF!</definedName>
    <definedName name="EXTRA3">#REF!</definedName>
    <definedName name="EXTRA5">#REF!</definedName>
    <definedName name="EXTRA6">#REF!</definedName>
    <definedName name="EXTRA7">#REF!</definedName>
    <definedName name="FAC" hidden="1">#REF!</definedName>
    <definedName name="FACHADA_ITEM">#REF!</definedName>
    <definedName name="FACN">#REF!</definedName>
    <definedName name="factor">#REF!</definedName>
    <definedName name="Factor_NAL">#REF!</definedName>
    <definedName name="FACTOR_PRESTACIONAL">#REF!</definedName>
    <definedName name="Factor_Sonic">#REF!</definedName>
    <definedName name="FactorDeflactor">#REF!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inal">#REF!</definedName>
    <definedName name="FINANC">#REF!</definedName>
    <definedName name="Finequipo">#REF!</definedName>
    <definedName name="FinequipoPrecios">#REF!</definedName>
    <definedName name="FinEVW">#REF!</definedName>
    <definedName name="Finitems">#REF!</definedName>
    <definedName name="Flasher_luminoso_para_barricada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rmaleta_madera">#REF!</definedName>
    <definedName name="Formato">#REF!</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#REF!</definedName>
    <definedName name="fue">#REF!</definedName>
    <definedName name="fwff" hidden="1">{"via1",#N/A,TRUE,"general";"via2",#N/A,TRUE,"general";"via3",#N/A,TRUE,"general"}</definedName>
    <definedName name="fwwe" hidden="1">{"via1",#N/A,TRUE,"general";"via2",#N/A,TRUE,"general";"via3",#N/A,TRUE,"general"}</definedName>
    <definedName name="g">#REF!</definedName>
    <definedName name="G._Importación">#REF!</definedName>
    <definedName name="Gastos" hidden="1">{#N/A,#N/A,FALSE,"GRAFICO";#N/A,#N/A,FALSE,"CAJA (2)";#N/A,#N/A,FALSE,"TERCEROS-PROMEDIO";#N/A,#N/A,FALSE,"CAJA";#N/A,#N/A,FALSE,"INGRESOS1995-2003";#N/A,#N/A,FALSE,"GASTOS1995-2003"}</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ON">#REF!</definedName>
    <definedName name="GJHVCB" hidden="1">{"TAB1",#N/A,TRUE,"GENERAL";"TAB2",#N/A,TRUE,"GENERAL";"TAB3",#N/A,TRUE,"GENERAL";"TAB4",#N/A,TRUE,"GENERAL";"TAB5",#N/A,TRUE,"GENERAL"}</definedName>
    <definedName name="gk" hidden="1">{"via1",#N/A,TRUE,"general";"via2",#N/A,TRUE,"general";"via3",#N/A,TRUE,"general"}</definedName>
    <definedName name="GOL">#REF!</definedName>
    <definedName name="GOLAZO">#REF!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v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ROSANITYGAS_ITEM">#REF!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CALCULO">#REF!</definedName>
    <definedName name="HOLA">#REF!</definedName>
    <definedName name="horat">#REF!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0.05</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OR">#REF!</definedName>
    <definedName name="IMPREV">#REF!</definedName>
    <definedName name="Imprevistos">#REF!</definedName>
    <definedName name="INCRUST">#REF!,#REF!,#REF!,#REF!,#REF!</definedName>
    <definedName name="inf">#REF!</definedName>
    <definedName name="inflacion">#REF!</definedName>
    <definedName name="INFO">!$G$1:$K$8</definedName>
    <definedName name="INGENIERIA1" hidden="1">#REF!</definedName>
    <definedName name="INGENIERIA11" hidden="1">#REF!</definedName>
    <definedName name="Ingeniero_ambiental">#REF!</definedName>
    <definedName name="Inspector_de_Obra">#REF!</definedName>
    <definedName name="Instalacion">#REF!</definedName>
    <definedName name="INSU">#REF!</definedName>
    <definedName name="INSUMOS">#REF!</definedName>
    <definedName name="INSUMOS_ENSAY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2">#REF!</definedName>
    <definedName name="int">0.08</definedName>
    <definedName name="InTap">#REF!</definedName>
    <definedName name="INTERVENTORIA" hidden="1">#REF!</definedName>
    <definedName name="interventoria_2" hidden="1">#REF!</definedName>
    <definedName name="IntVal">#REF!</definedName>
    <definedName name="irng" hidden="1">#REF!</definedName>
    <definedName name="ITEM">#REF!</definedName>
    <definedName name="ITEM1">#REF!</definedName>
    <definedName name="ITEM2">#REF!</definedName>
    <definedName name="ITEM3">#REF!</definedName>
    <definedName name="ItemCodos">#REF!</definedName>
    <definedName name="itemcodos1">#REF!</definedName>
    <definedName name="ITEMS_DEF">#REF!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IA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DL" hidden="1">{#N/A,#N/A,TRUE,"1842CWN0"}</definedName>
    <definedName name="KDL_1" hidden="1">{#N/A,#N/A,TRUE,"1842CWN0"}</definedName>
    <definedName name="KDL_2" hidden="1">{#N/A,#N/A,TRUE,"1842CWN0"}</definedName>
    <definedName name="kdmfm" hidden="1">#REF!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unde">#REF!</definedName>
    <definedName name="kyr" hidden="1">{"TAB1",#N/A,TRUE,"GENERAL";"TAB2",#N/A,TRUE,"GENERAL";"TAB3",#N/A,TRUE,"GENERAL";"TAB4",#N/A,TRUE,"GENERAL";"TAB5",#N/A,TRUE,"GENERAL"}</definedName>
    <definedName name="l">#REF!</definedName>
    <definedName name="lame" hidden="1">#REF!</definedName>
    <definedName name="LE">#REF!</definedName>
    <definedName name="LICITACION_PUBLICA">#REF!</definedName>
    <definedName name="LISTA_EQ">#REF!</definedName>
    <definedName name="LISTA_HE">#REF!</definedName>
    <definedName name="LISTA_MA">#REF!</definedName>
    <definedName name="LISTA_MO">#REF!</definedName>
    <definedName name="LISTA_OT">#REF!</definedName>
    <definedName name="Lista_riesgos">#REF!</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Cantidad">#REF!</definedName>
    <definedName name="ListaItem">#REF!</definedName>
    <definedName name="LISTApptoCorrido">#REF!</definedName>
    <definedName name="ListaUni">#REF!</definedName>
    <definedName name="LISTO">#REF!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eno">#REF!</definedName>
    <definedName name="lllllh"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lol" hidden="1">{"TAB1",#N/A,TRUE,"GENERAL";"TAB2",#N/A,TRUE,"GENERAL";"TAB3",#N/A,TRUE,"GENERAL";"TAB4",#N/A,TRUE,"GENERAL";"TAB5",#N/A,TRUE,"GENERAL"}</definedName>
    <definedName name="LongTramo">#REF!</definedName>
    <definedName name="LosPrecios">#REF!</definedName>
    <definedName name="LosPreciosTit">#REF!</definedName>
    <definedName name="lplpl" hidden="1">{"via1",#N/A,TRUE,"general";"via2",#N/A,TRUE,"general";"via3",#N/A,TRUE,"general"}</definedName>
    <definedName name="lucy" hidden="1">{"TAB1",#N/A,TRUE,"GENERAL";"TAB2",#N/A,TRUE,"GENERAL";"TAB3",#N/A,TRUE,"GENERAL";"TAB4",#N/A,TRUE,"GENERAL";"TAB5",#N/A,TRUE,"GENERAL"}</definedName>
    <definedName name="M">#REF!</definedName>
    <definedName name="Maestro_de_Obra">#REF!</definedName>
    <definedName name="mafdsf" hidden="1">{"via1",#N/A,TRUE,"general";"via2",#N/A,TRUE,"general";"via3",#N/A,TRUE,"general"}</definedName>
    <definedName name="Makro1">#REF!</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COS">#REF!</definedName>
    <definedName name="margen">#REF!</definedName>
    <definedName name="Márgen">#REF!</definedName>
    <definedName name="margentyco">#REF!</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hidden="1">{"via1",#N/A,TRUE,"general";"via2",#N/A,TRUE,"general";"via3",#N/A,TRUE,"general"}</definedName>
    <definedName name="MATERIALES">#REF!</definedName>
    <definedName name="MaterialTub">#REF!</definedName>
    <definedName name="MCC">#REF!</definedName>
    <definedName name="mdd" hidden="1">{"via1",#N/A,TRUE,"general";"via2",#N/A,TRUE,"general";"via3",#N/A,TRUE,"general"}</definedName>
    <definedName name="MDEO">#REF!</definedName>
    <definedName name="meg" hidden="1">{"TAB1",#N/A,TRUE,"GENERAL";"TAB2",#N/A,TRUE,"GENERAL";"TAB3",#N/A,TRUE,"GENERAL";"TAB4",#N/A,TRUE,"GENERAL";"TAB5",#N/A,TRUE,"GENERAL"}</definedName>
    <definedName name="MEMORIAS">#REF!</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zcladora_trompo_a_gasolina__Inc._combustible">#REF!</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ILIARIO_SEG_ELECTRON_ITEM">#REF!</definedName>
    <definedName name="MOBILIARIOOFIC_ITEM">#REF!</definedName>
    <definedName name="MOdificad" hidden="1">#REF!</definedName>
    <definedName name="MODIVejec" hidden="1">{#N/A,#N/A,FALSE,"Hoja1";#N/A,#N/A,FALSE,"Hoja2"}</definedName>
    <definedName name="MOE" hidden="1">{#N/A,#N/A,FALSE,"Hoja1";#N/A,#N/A,FALSE,"Hoja2"}</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toniveladora_120_HP.">#REF!</definedName>
    <definedName name="MOV">#REF!</definedName>
    <definedName name="MOV_TIERRA_ITEM">#REF!</definedName>
    <definedName name="MUEBLES_BAÑOS_ITEM">#REF!</definedName>
    <definedName name="MUEBLES_COC_ITEM">#REF!</definedName>
    <definedName name="MUEBLES_COC_VALOR">#REF!</definedName>
    <definedName name="MUEBLES_MADERA_FIJ_ITEM">#REF!</definedName>
    <definedName name="muni1">#REF!</definedName>
    <definedName name="muni2">#REF!</definedName>
    <definedName name="muni3">#REF!</definedName>
    <definedName name="muni4">#REF!</definedName>
    <definedName name="muni5">#REF!</definedName>
    <definedName name="muni6">#REF!</definedName>
    <definedName name="muni7">#REF!</definedName>
    <definedName name="Municipio" hidden="1">"NIMAIMA"</definedName>
    <definedName name="MUROS_BLOQ_PLOMO_ITEM">#REF!</definedName>
    <definedName name="MUROS_BLOQ_PLOMO_VALOR">#REF!</definedName>
    <definedName name="MYC_DRYWALLITEM">#REF!,#REF!,#REF!</definedName>
    <definedName name="MYCIELOS_DRYWALLVALOR">#REF!</definedName>
    <definedName name="MYPUERTAS_MAD_ITEM">#REF!</definedName>
    <definedName name="MYPUERTAS_MET_ITEM">#REF!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rte">#REF!</definedName>
    <definedName name="novafort">#REF!</definedName>
    <definedName name="NUEVO">#REF!</definedName>
    <definedName name="nxn" hidden="1">{"via1",#N/A,TRUE,"general";"via2",#N/A,TRUE,"general";"via3",#N/A,TRUE,"general"}</definedName>
    <definedName name="ñpñpñ" hidden="1">{"via1",#N/A,TRUE,"general";"via2",#N/A,TRUE,"general";"via3",#N/A,TRUE,"general"}</definedName>
    <definedName name="o">#REF!</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ficial">#REF!</definedName>
    <definedName name="Oficios_Varios">#REF!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#REF!</definedName>
    <definedName name="ORIGINAL" hidden="1">{#N/A,#N/A,FALSE,"orthoflow";#N/A,#N/A,FALSE,"Miscelaneos";#N/A,#N/A,FALSE,"Instrumentacio";#N/A,#N/A,FALSE,"Electrico";#N/A,#N/A,FALSE,"Valv. Seguridad"}</definedName>
    <definedName name="OROZCO" hidden="1">#REF!</definedName>
    <definedName name="Otrosi">#REF!</definedName>
    <definedName name="p0p0" hidden="1">{"via1",#N/A,TRUE,"general";"via2",#N/A,TRUE,"general";"via3",#N/A,TRUE,"general"}</definedName>
    <definedName name="paelnque">#REF!</definedName>
    <definedName name="PAIS1">#REF!</definedName>
    <definedName name="PAIS2">#REF!</definedName>
    <definedName name="palenque">#REF!</definedName>
    <definedName name="PALMITAS">#REF!</definedName>
    <definedName name="PALMITAS1">#REF!</definedName>
    <definedName name="PANEL_SOLARITEM">#REF!</definedName>
    <definedName name="PAPSO_INTERVENTORÍA">#REF!</definedName>
    <definedName name="PAPSO_OBRA">#REF!</definedName>
    <definedName name="particulares1" hidden="1">{#N/A,#N/A,FALSE,"Aging Summary";#N/A,#N/A,FALSE,"Ratio Analysis";#N/A,#N/A,FALSE,"Test 120 Day Accts";#N/A,#N/A,FALSE,"Tickmarks"}</definedName>
    <definedName name="PEDIDO">#REF!</definedName>
    <definedName name="PERU">#REF!</definedName>
    <definedName name="PESETA">#REF!</definedName>
    <definedName name="PESO">#REF!</definedName>
    <definedName name="PESOS">#REF!</definedName>
    <definedName name="PILOT">#REF!</definedName>
    <definedName name="PILOTES">#REF!</definedName>
    <definedName name="PINT_EXT_ITEM">#REF!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hidden="1">{"TAB1",#N/A,TRUE,"GENERAL";"TAB2",#N/A,TRUE,"GENERAL";"TAB3",#N/A,TRUE,"GENERAL";"TAB4",#N/A,TRUE,"GENERAL";"TAB5",#N/A,TRUE,"GENERAL"}</definedName>
    <definedName name="PLAD" hidden="1">{"TAB1",#N/A,TRUE,"GENERAL";"TAB2",#N/A,TRUE,"GENERAL";"TAB3",#N/A,TRUE,"GENERAL";"TAB4",#N/A,TRUE,"GENERAL";"TAB5",#N/A,TRUE,"GENERAL"}</definedName>
    <definedName name="Planta_Electrica__Diesel_Gasolina">#REF!</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ntajeAIU">#REF!</definedName>
    <definedName name="PORCENTAJES">#REF!</definedName>
    <definedName name="Poste_en_angulo_de_2_2_1_4_de_3_5m_para_señal">#REF!</definedName>
    <definedName name="pouig" hidden="1">{"via1",#N/A,TRUE,"general";"via2",#N/A,TRUE,"general";"via3",#N/A,TRUE,"general"}</definedName>
    <definedName name="POZOS">#REF!</definedName>
    <definedName name="POZOS_CAJAS_SUM_ITEM">#REF!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_JARDIN">#REF!</definedName>
    <definedName name="PPTO_VNR">#REF!</definedName>
    <definedName name="PPTO_VNRM">#REF!</definedName>
    <definedName name="PPTO_VNRMST">#REF!</definedName>
    <definedName name="PPTO_VNRST">#REF!</definedName>
    <definedName name="PPTO_VNU">#REF!</definedName>
    <definedName name="PptoBenef">#REF!</definedName>
    <definedName name="PPtoNorte">#REF!</definedName>
    <definedName name="pqroj" hidden="1">{"via1",#N/A,TRUE,"general";"via2",#N/A,TRUE,"general";"via3",#N/A,TRUE,"general"}</definedName>
    <definedName name="PR">#REF!</definedName>
    <definedName name="Precio">#REF!</definedName>
    <definedName name="precio2">#REF!</definedName>
    <definedName name="PrecioS">#REF!</definedName>
    <definedName name="PREL">#REF!</definedName>
    <definedName name="PRELIM_ITEM">#REF!</definedName>
    <definedName name="preliminares">#REF!</definedName>
    <definedName name="preliminares1">#REF!</definedName>
    <definedName name="PRES.AGRI">#REF!</definedName>
    <definedName name="PRESION">#REF!</definedName>
    <definedName name="Prestaciones_1">#REF!</definedName>
    <definedName name="Prestaciones_2">#REF!</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esional_SISO">#REF!</definedName>
    <definedName name="PROG" hidden="1">#REF!</definedName>
    <definedName name="PROVISIONALES" hidden="1">#REF!</definedName>
    <definedName name="proyecto">#REF!</definedName>
    <definedName name="PT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S_ESP_ITEM">#REF!</definedName>
    <definedName name="PVIDRIERAS_ITEM">#REF!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 hidden="1">{"TAB1",#N/A,TRUE,"GENERAL";"TAB2",#N/A,TRUE,"GENERAL";"TAB3",#N/A,TRUE,"GENERAL";"TAB4",#N/A,TRUE,"GENERAL";"TAB5",#N/A,TRUE,"GENERAL"}</definedName>
    <definedName name="qqqqqqqqqqqqqqqqqqqqqqqqq">#REF!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IF(#REF!&lt;0,"I","D")</definedName>
    <definedName name="qwewertet" hidden="1">{#N/A,#N/A,TRUE,"1842CWN0"}</definedName>
    <definedName name="qwqwqwj" hidden="1">{"TAB1",#N/A,TRUE,"GENERAL";"TAB2",#N/A,TRUE,"GENERAL";"TAB3",#N/A,TRUE,"GENERAL";"TAB4",#N/A,TRUE,"GENERAL";"TAB5",#N/A,TRUE,"GENERAL"}</definedName>
    <definedName name="Rajón_de_piedra_del_municipio">#REF!</definedName>
    <definedName name="RangoSAP">#REF!</definedName>
    <definedName name="rayos">#REF!</definedName>
    <definedName name="RECUBRIM_ESP_ITEM">#REF!</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idente_de_obra">#REF!</definedName>
    <definedName name="RESU">#REF!</definedName>
    <definedName name="Retroexcavadora_de_llantas">#REF!</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drigo">"$generales.$a$1:$"</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 hidden="1">{"TAB1",#N/A,TRUE,"GENERAL";"TAB2",#N/A,TRUE,"GENERAL";"TAB3",#N/A,TRUE,"GENERAL";"TAB4",#N/A,TRUE,"GENERAL";"TAB5",#N/A,TRUE,"GENERAL"}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N">#REF!</definedName>
    <definedName name="sanit">#REF!</definedName>
    <definedName name="SANITARIA">#REF!</definedName>
    <definedName name="SANTILL">#REF!</definedName>
    <definedName name="SASASASASAS" hidden="1">{"via1",#N/A,TRUE,"general";"via2",#N/A,TRUE,"general";"via3",#N/A,TRUE,"general"}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AS">#REF!</definedName>
    <definedName name="Secretaria">#REF!</definedName>
    <definedName name="seguimiento">0.04</definedName>
    <definedName name="Señal__grupo_1_._Tablero_en_lámina_galvanizada_de_75cm_75cm__calibre_16__reflectivo_tipo_1__incluye_poste">#REF!</definedName>
    <definedName name="SEPT_25_09">#REF!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stemasPlazos" hidden="1">1</definedName>
    <definedName name="Slicer_Contact_Type">#N/A</definedName>
    <definedName name="smlv">#REF!</definedName>
    <definedName name="SMMLV">#REF!</definedName>
    <definedName name="SMMLVx10">#REF!</definedName>
    <definedName name="SOL">#REF!</definedName>
    <definedName name="solver_adj" localSheetId="0" hidden="1">PPTO!#REF!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PPTO!#REF!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513051301</definedName>
    <definedName name="solver_ver" localSheetId="0" hidden="1">3</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#REF!</definedName>
    <definedName name="Subbse_Granular">#REF!</definedName>
    <definedName name="SUCRE">#REF!</definedName>
    <definedName name="SUECIA">#REF!</definedName>
    <definedName name="SUELLEN">#REF!</definedName>
    <definedName name="suma">#REF!</definedName>
    <definedName name="SUMINISTROS">#REF!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#REF!</definedName>
    <definedName name="t5t5" hidden="1">{"TAB1",#N/A,TRUE,"GENERAL";"TAB2",#N/A,TRUE,"GENERAL";"TAB3",#N/A,TRUE,"GENERAL";"TAB4",#N/A,TRUE,"GENERAL";"TAB5",#N/A,TRUE,"GENERAL"}</definedName>
    <definedName name="tablonx">#REF!</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C">#REF!</definedName>
    <definedName name="tipov">#REF!</definedName>
    <definedName name="TIT">#REF!</definedName>
    <definedName name="TITLE">#REF!</definedName>
    <definedName name="Titulo">#REF!</definedName>
    <definedName name="Titulo2">#REF!</definedName>
    <definedName name="Títulos_a_imprimir_IM">#REF!</definedName>
    <definedName name="TK_1" hidden="1">#REF!</definedName>
    <definedName name="TODOEQUIPO">#REF!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SBNK">#REF!</definedName>
    <definedName name="tr" hidden="1">{"TAB1",#N/A,TRUE,"GENERAL";"TAB2",#N/A,TRUE,"GENERAL";"TAB3",#N/A,TRUE,"GENERAL";"TAB4",#N/A,TRUE,"GENERAL";"TAB5",#N/A,TRUE,"GENERAL"}</definedName>
    <definedName name="TRANS">#REF!</definedName>
    <definedName name="Transporte_volco">#REF!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onzadora">#REF!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1">#REF!</definedName>
    <definedName name="TUBERIA" hidden="1">#REF!</definedName>
    <definedName name="Tubería_PVC_alcantarillado_36___Inc.Transporte">#REF!</definedName>
    <definedName name="TUBERIA1" hidden="1">#REF!</definedName>
    <definedName name="Tubo_rectangular_100x40x1.5_mm">#REF!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0.0625</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N">#REF!</definedName>
    <definedName name="unidades_reales">#REF!</definedName>
    <definedName name="UNION_Z">#REF!</definedName>
    <definedName name="UNIT">#REF!</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ez">#REF!</definedName>
    <definedName name="Valla">#REF!</definedName>
    <definedName name="vaquita" hidden="1">{"PRES REHAB ARM-PER POR ITEMS  KM A KM",#N/A,TRUE,"Rehabilitacion Arm-Per"}</definedName>
    <definedName name="Var">#REF!</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hiculo__Tipo_pickup">#REF!</definedName>
    <definedName name="VENEZ">#REF!</definedName>
    <definedName name="vent">#REF!</definedName>
    <definedName name="VENTANAS_ITEM">#REF!</definedName>
    <definedName name="VENTAS">#REF!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brador_a_gasolina">#REF!</definedName>
    <definedName name="vibrocompactador_de_8_t.">#REF!</definedName>
    <definedName name="vidri">#REF!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__6_m³">#REF!</definedName>
    <definedName name="vsdfj" hidden="1">{"via1",#N/A,TRUE,"general";"via2",#N/A,TRUE,"general";"via3",#N/A,TRUE,"general"}</definedName>
    <definedName name="VSP">#REF!</definedName>
    <definedName name="vt" hidden="1">{"via1",#N/A,TRUE,"general";"via2",#N/A,TRUE,"general";"via3",#N/A,TRUE,"general"}</definedName>
    <definedName name="vvb">#REF!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LL0004A." hidden="1">{#N/A,#N/A,FALSE,"List. Tie-in's Rev. A Diesel";#N/A,#N/A,FALSE,"List. Tie-in's Rev. A Gasolina";#N/A,#N/A,FALSE,"List. Tie-in's Rev. A Crudo";#N/A,#N/A,FALSE,"List. Tie-in's Rev. A Fuel Oil"}</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91" i="32" l="1"/>
  <c r="F946" i="32"/>
  <c r="F947" i="32"/>
  <c r="F948" i="32"/>
  <c r="F949" i="32"/>
  <c r="F950" i="32"/>
  <c r="F951" i="32"/>
  <c r="F952" i="32"/>
  <c r="F953" i="32"/>
  <c r="F954" i="32"/>
  <c r="F955" i="32"/>
  <c r="F956" i="32"/>
  <c r="F957" i="32"/>
  <c r="F815" i="32"/>
  <c r="F814" i="32"/>
  <c r="F813" i="32"/>
  <c r="F812" i="32"/>
  <c r="F811" i="32"/>
  <c r="F810" i="32"/>
  <c r="F809" i="32"/>
  <c r="F807" i="32"/>
  <c r="F806" i="32"/>
  <c r="F805" i="32"/>
  <c r="F804" i="32"/>
  <c r="F803" i="32"/>
  <c r="F802" i="32"/>
  <c r="F801" i="32"/>
  <c r="F800" i="32"/>
  <c r="F799" i="32"/>
  <c r="F798" i="32"/>
  <c r="F796" i="32"/>
  <c r="F795" i="32"/>
  <c r="F794" i="32"/>
  <c r="F793" i="32"/>
  <c r="F792" i="32"/>
  <c r="F790" i="32"/>
  <c r="F787" i="32"/>
  <c r="F786" i="32"/>
  <c r="F784" i="32"/>
  <c r="F783" i="32"/>
  <c r="F782" i="32"/>
  <c r="F781" i="32"/>
  <c r="F780" i="32"/>
  <c r="F779" i="32"/>
  <c r="F778" i="32"/>
  <c r="F777" i="32"/>
  <c r="F776" i="32"/>
  <c r="F775" i="32"/>
  <c r="F774" i="32"/>
  <c r="F773" i="32"/>
  <c r="F772" i="32"/>
  <c r="F770" i="32"/>
  <c r="F768" i="32"/>
  <c r="F767" i="32"/>
  <c r="F766" i="32"/>
  <c r="F765" i="32"/>
  <c r="F764" i="32"/>
  <c r="F762" i="32"/>
  <c r="F761" i="32"/>
  <c r="F760" i="32"/>
  <c r="F759" i="32"/>
  <c r="F758" i="32"/>
  <c r="F757" i="32"/>
  <c r="F756" i="32"/>
  <c r="F753" i="32"/>
  <c r="F752" i="32"/>
  <c r="F751" i="32"/>
  <c r="F750" i="32"/>
  <c r="F749" i="32"/>
  <c r="F748" i="32"/>
  <c r="F746" i="32"/>
  <c r="F745" i="32"/>
  <c r="F744" i="32"/>
  <c r="F743" i="32"/>
  <c r="F742" i="32"/>
  <c r="F741" i="32"/>
  <c r="F738" i="32"/>
  <c r="F737" i="32"/>
  <c r="F736" i="32"/>
  <c r="F733" i="32"/>
  <c r="F732" i="32"/>
  <c r="F730" i="32"/>
  <c r="F729" i="32"/>
  <c r="F726" i="32"/>
  <c r="F725" i="32"/>
  <c r="F724" i="32"/>
  <c r="F723" i="32"/>
  <c r="F722" i="32"/>
  <c r="F721" i="32"/>
  <c r="F720" i="32"/>
  <c r="F719" i="32"/>
  <c r="F718" i="32"/>
  <c r="F717" i="32"/>
  <c r="F716" i="32"/>
  <c r="F715" i="32"/>
  <c r="F714" i="32"/>
  <c r="F712" i="32"/>
  <c r="F711" i="32"/>
  <c r="F710" i="32"/>
  <c r="F709" i="32"/>
  <c r="F707" i="32"/>
  <c r="F706" i="32"/>
  <c r="F705" i="32"/>
  <c r="F704" i="32"/>
  <c r="F703" i="32"/>
  <c r="F702" i="32"/>
  <c r="F701" i="32"/>
  <c r="F700" i="32"/>
  <c r="F699" i="32"/>
  <c r="F698" i="32"/>
  <c r="F697" i="32"/>
  <c r="F696" i="32"/>
  <c r="F695" i="32"/>
  <c r="F694" i="32"/>
  <c r="F692" i="32"/>
  <c r="F691" i="32"/>
  <c r="F690" i="32"/>
  <c r="F689" i="32"/>
  <c r="F688" i="32"/>
  <c r="F687" i="32"/>
  <c r="F686" i="32"/>
  <c r="F685" i="32"/>
  <c r="F683" i="32"/>
  <c r="F682" i="32"/>
  <c r="F681" i="32"/>
  <c r="F680" i="32"/>
  <c r="F679" i="32"/>
  <c r="F678" i="32"/>
  <c r="F677" i="32"/>
  <c r="F676" i="32"/>
  <c r="F675" i="32"/>
  <c r="F674" i="32"/>
  <c r="F673" i="32"/>
  <c r="F672" i="32"/>
  <c r="F671" i="32"/>
  <c r="F670" i="32"/>
  <c r="F669" i="32"/>
  <c r="F668" i="32"/>
  <c r="F667" i="32"/>
  <c r="F665" i="32"/>
  <c r="F664" i="32"/>
  <c r="F663" i="32"/>
  <c r="F662" i="32"/>
  <c r="F661" i="32"/>
  <c r="F660" i="32"/>
  <c r="F659" i="32"/>
  <c r="F658" i="32"/>
  <c r="F657" i="32"/>
  <c r="F656" i="32"/>
  <c r="F655" i="32"/>
  <c r="F654" i="32"/>
  <c r="F653" i="32"/>
  <c r="F652" i="32"/>
  <c r="F651" i="32"/>
  <c r="F650" i="32"/>
  <c r="F648" i="32"/>
  <c r="F647" i="32"/>
  <c r="F646" i="32"/>
  <c r="F645" i="32"/>
  <c r="F644" i="32"/>
  <c r="F643" i="32"/>
  <c r="F642" i="32"/>
  <c r="F641" i="32"/>
  <c r="F640" i="32"/>
  <c r="F639" i="32"/>
  <c r="F638" i="32"/>
  <c r="F637" i="32"/>
  <c r="F636" i="32"/>
  <c r="F635" i="32"/>
  <c r="F633" i="32"/>
  <c r="F632" i="32"/>
  <c r="F631" i="32"/>
  <c r="F630" i="32"/>
  <c r="F629" i="32"/>
  <c r="F628" i="32"/>
  <c r="F627" i="32"/>
  <c r="F626" i="32"/>
  <c r="F625" i="32"/>
  <c r="F624" i="32"/>
  <c r="F623" i="32"/>
  <c r="F622" i="32"/>
  <c r="F621" i="32"/>
  <c r="F620" i="32"/>
  <c r="F619" i="32"/>
  <c r="F618" i="32"/>
  <c r="F617" i="32"/>
  <c r="F616" i="32"/>
  <c r="F615" i="32"/>
  <c r="F614" i="32"/>
  <c r="F613" i="32"/>
  <c r="F612" i="32"/>
  <c r="F611" i="32"/>
  <c r="F610" i="32"/>
  <c r="F609" i="32"/>
  <c r="F608" i="32"/>
  <c r="F607" i="32"/>
  <c r="F606" i="32"/>
  <c r="F605" i="32"/>
  <c r="F604" i="32"/>
  <c r="F603" i="32"/>
  <c r="F602" i="32"/>
  <c r="F601" i="32"/>
  <c r="F600" i="32"/>
  <c r="F599" i="32"/>
  <c r="F598" i="32"/>
  <c r="F597" i="32"/>
  <c r="F596" i="32"/>
  <c r="F595" i="32"/>
  <c r="F594" i="32"/>
  <c r="F593" i="32"/>
  <c r="F592" i="32"/>
  <c r="F591" i="32"/>
  <c r="F590" i="32"/>
  <c r="F589" i="32"/>
  <c r="F588" i="32"/>
  <c r="F586" i="32"/>
  <c r="F585" i="32"/>
  <c r="F584" i="32"/>
  <c r="F583" i="32"/>
  <c r="F582" i="32"/>
  <c r="F581" i="32"/>
  <c r="F580" i="32"/>
  <c r="F579" i="32"/>
  <c r="F578" i="32"/>
  <c r="F577" i="32"/>
  <c r="F576" i="32"/>
  <c r="F575" i="32"/>
  <c r="F574" i="32"/>
  <c r="F573" i="32"/>
  <c r="F572" i="32"/>
  <c r="F571" i="32"/>
  <c r="F570" i="32"/>
  <c r="F569" i="32"/>
  <c r="F568" i="32"/>
  <c r="F567" i="32"/>
  <c r="F566" i="32"/>
  <c r="F565" i="32"/>
  <c r="F564" i="32"/>
  <c r="F563" i="32"/>
  <c r="F562" i="32"/>
  <c r="F561" i="32"/>
  <c r="F560" i="32"/>
  <c r="F559" i="32"/>
  <c r="F556" i="32"/>
  <c r="F555" i="32"/>
  <c r="F554" i="32"/>
  <c r="F553" i="32"/>
  <c r="F552" i="32"/>
  <c r="F551" i="32"/>
  <c r="F550" i="32"/>
  <c r="F549" i="32"/>
  <c r="F548" i="32"/>
  <c r="F547" i="32"/>
  <c r="F546" i="32"/>
  <c r="F545" i="32"/>
  <c r="F544" i="32"/>
  <c r="F543" i="32"/>
  <c r="F542" i="32"/>
  <c r="F540" i="32"/>
  <c r="F539" i="32"/>
  <c r="F538" i="32"/>
  <c r="F537" i="32"/>
  <c r="F534" i="32"/>
  <c r="F533" i="32"/>
  <c r="F531" i="32"/>
  <c r="F530" i="32"/>
  <c r="F529" i="32"/>
  <c r="F527" i="32"/>
  <c r="F526" i="32"/>
  <c r="F525" i="32"/>
  <c r="F523" i="32"/>
  <c r="F522" i="32"/>
  <c r="F521" i="32"/>
  <c r="F520" i="32"/>
  <c r="F519" i="32"/>
  <c r="F518" i="32"/>
  <c r="F517" i="32"/>
  <c r="F516" i="32"/>
  <c r="F515" i="32"/>
  <c r="F514" i="32"/>
  <c r="F513" i="32"/>
  <c r="F512" i="32"/>
  <c r="F511" i="32"/>
  <c r="F510" i="32"/>
  <c r="F509" i="32"/>
  <c r="F508" i="32"/>
  <c r="F507" i="32"/>
  <c r="F506" i="32"/>
  <c r="F505" i="32"/>
  <c r="F504" i="32"/>
  <c r="F503" i="32"/>
  <c r="F502" i="32"/>
  <c r="F501" i="32"/>
  <c r="F500" i="32"/>
  <c r="F499" i="32"/>
  <c r="F498" i="32"/>
  <c r="F497" i="32"/>
  <c r="F496" i="32"/>
  <c r="F495" i="32"/>
  <c r="F494" i="32"/>
  <c r="F493" i="32"/>
  <c r="F492" i="32"/>
  <c r="F491" i="32"/>
  <c r="F490" i="32"/>
  <c r="F489" i="32"/>
  <c r="F488" i="32"/>
  <c r="F486" i="32"/>
  <c r="F485" i="32"/>
  <c r="F484" i="32"/>
  <c r="F482" i="32"/>
  <c r="F481" i="32"/>
  <c r="F480" i="32"/>
  <c r="F479" i="32"/>
  <c r="F478" i="32"/>
  <c r="F477" i="32"/>
  <c r="F476" i="32"/>
  <c r="F475" i="32"/>
  <c r="F474" i="32"/>
  <c r="F473" i="32"/>
  <c r="F472" i="32"/>
  <c r="F470" i="32"/>
  <c r="F469" i="32"/>
  <c r="F468" i="32"/>
  <c r="F466" i="32"/>
  <c r="F465" i="32"/>
  <c r="F464" i="32"/>
  <c r="F463" i="32"/>
  <c r="F462" i="32"/>
  <c r="F461" i="32"/>
  <c r="F460" i="32"/>
  <c r="F459" i="32"/>
  <c r="F458" i="32"/>
  <c r="F457" i="32"/>
  <c r="F456" i="32"/>
  <c r="F455" i="32"/>
  <c r="F454" i="32"/>
  <c r="F453" i="32"/>
  <c r="F452" i="32"/>
  <c r="F451" i="32"/>
  <c r="F450" i="32"/>
  <c r="F449" i="32"/>
  <c r="F448" i="32"/>
  <c r="F447" i="32"/>
  <c r="F446" i="32"/>
  <c r="F445" i="32"/>
  <c r="F442" i="32"/>
  <c r="F441" i="32"/>
  <c r="F439" i="32"/>
  <c r="F437" i="32"/>
  <c r="F436" i="32"/>
  <c r="F435" i="32"/>
  <c r="F434" i="32"/>
  <c r="F433" i="32"/>
  <c r="F432" i="32"/>
  <c r="F430" i="32"/>
  <c r="F429" i="32"/>
  <c r="F428" i="32"/>
  <c r="F427" i="32"/>
  <c r="F426" i="32"/>
  <c r="F425" i="32"/>
  <c r="F424" i="32"/>
  <c r="F423" i="32"/>
  <c r="F422" i="32"/>
  <c r="F421" i="32"/>
  <c r="F420" i="32"/>
  <c r="F419" i="32"/>
  <c r="F418" i="32"/>
  <c r="F417" i="32"/>
  <c r="F416" i="32"/>
  <c r="F415" i="32"/>
  <c r="F414" i="32"/>
  <c r="F413" i="32"/>
  <c r="F412" i="32"/>
  <c r="F411" i="32"/>
  <c r="F409" i="32"/>
  <c r="F408" i="32"/>
  <c r="F407" i="32"/>
  <c r="F406" i="32"/>
  <c r="F405" i="32"/>
  <c r="F404" i="32"/>
  <c r="F403" i="32"/>
  <c r="F401" i="32"/>
  <c r="F400" i="32"/>
  <c r="F399" i="32"/>
  <c r="F398" i="32"/>
  <c r="F395" i="32"/>
  <c r="F394" i="32"/>
  <c r="F393" i="32"/>
  <c r="F392" i="32"/>
  <c r="F391" i="32"/>
  <c r="F390" i="32"/>
  <c r="F389" i="32"/>
  <c r="F388" i="32"/>
  <c r="F387" i="32"/>
  <c r="F386" i="32"/>
  <c r="F385" i="32"/>
  <c r="F384" i="32"/>
  <c r="F383" i="32"/>
  <c r="F382" i="32"/>
  <c r="F381" i="32"/>
  <c r="F380" i="32"/>
  <c r="F379" i="32"/>
  <c r="F378" i="32"/>
  <c r="F376" i="32"/>
  <c r="F374" i="32"/>
  <c r="F373" i="32"/>
  <c r="F372" i="32"/>
  <c r="F371" i="32"/>
  <c r="F370" i="32"/>
  <c r="F369" i="32"/>
  <c r="F368" i="32"/>
  <c r="F367" i="32"/>
  <c r="F366" i="32"/>
  <c r="F365" i="32"/>
  <c r="F363" i="32"/>
  <c r="F362" i="32"/>
  <c r="F361" i="32"/>
  <c r="F360" i="32"/>
  <c r="F358" i="32"/>
  <c r="F356" i="32"/>
  <c r="F355" i="32"/>
  <c r="F354" i="32"/>
  <c r="F353" i="32"/>
  <c r="F352" i="32"/>
  <c r="F350" i="32"/>
  <c r="F348" i="32"/>
  <c r="F347" i="32"/>
  <c r="F346" i="32"/>
  <c r="F345" i="32"/>
  <c r="F344" i="32"/>
  <c r="F342" i="32"/>
  <c r="F341" i="32"/>
  <c r="F340" i="32"/>
  <c r="F338" i="32"/>
  <c r="F337" i="32"/>
  <c r="F336" i="32"/>
  <c r="F334" i="32"/>
  <c r="F333" i="32"/>
  <c r="F332" i="32"/>
  <c r="F331" i="32"/>
  <c r="F330" i="32"/>
  <c r="F329" i="32"/>
  <c r="F327" i="32"/>
  <c r="F326" i="32"/>
  <c r="F325" i="32"/>
  <c r="F324" i="32"/>
  <c r="F323" i="32"/>
  <c r="F322" i="32"/>
  <c r="F321" i="32"/>
  <c r="F320" i="32"/>
  <c r="F319" i="32"/>
  <c r="F318" i="32"/>
  <c r="F316" i="32"/>
  <c r="F315" i="32"/>
  <c r="F314" i="32"/>
  <c r="F313" i="32"/>
  <c r="F312" i="32"/>
  <c r="F311" i="32"/>
  <c r="F309" i="32"/>
  <c r="F308" i="32"/>
  <c r="F307" i="32"/>
  <c r="F306" i="32"/>
  <c r="F305" i="32"/>
  <c r="F304" i="32"/>
  <c r="F303" i="32"/>
  <c r="F302" i="32"/>
  <c r="F301" i="32"/>
  <c r="F300" i="32"/>
  <c r="F299" i="32"/>
  <c r="F298" i="32"/>
  <c r="F296" i="32"/>
  <c r="F295" i="32"/>
  <c r="F294" i="32"/>
  <c r="F292" i="32"/>
  <c r="F291" i="32"/>
  <c r="F290" i="32"/>
  <c r="F289" i="32"/>
  <c r="F288" i="32"/>
  <c r="F287" i="32"/>
  <c r="F286" i="32"/>
  <c r="F285" i="32"/>
  <c r="F284" i="32"/>
  <c r="F283" i="32"/>
  <c r="F282" i="32"/>
  <c r="F281" i="32"/>
  <c r="F280" i="32"/>
  <c r="F279" i="32"/>
  <c r="F278" i="32"/>
  <c r="F277" i="32"/>
  <c r="F276" i="32"/>
  <c r="F274" i="32"/>
  <c r="F273" i="32"/>
  <c r="F272" i="32"/>
  <c r="F271" i="32"/>
  <c r="F270" i="32"/>
  <c r="F269" i="32"/>
  <c r="F268" i="32"/>
  <c r="F267" i="32"/>
  <c r="F266" i="32"/>
  <c r="F265" i="32"/>
  <c r="F264" i="32"/>
  <c r="F263" i="32"/>
  <c r="F261" i="32"/>
  <c r="F260" i="32"/>
  <c r="F259" i="32"/>
  <c r="F258" i="32"/>
  <c r="F257" i="32"/>
  <c r="F256" i="32"/>
  <c r="F255" i="32"/>
  <c r="F254" i="32"/>
  <c r="F253" i="32"/>
  <c r="F252" i="32"/>
  <c r="F251" i="32"/>
  <c r="F250" i="32"/>
  <c r="F249" i="32"/>
  <c r="F248" i="32"/>
  <c r="F247" i="32"/>
  <c r="F246" i="32"/>
  <c r="F245" i="32"/>
  <c r="F244" i="32"/>
  <c r="F243" i="32"/>
  <c r="F242" i="32"/>
  <c r="F241" i="32"/>
  <c r="F240" i="32"/>
  <c r="F239" i="32"/>
  <c r="F238" i="32"/>
  <c r="F237" i="32"/>
  <c r="F236" i="32"/>
  <c r="F235" i="32"/>
  <c r="F234" i="32"/>
  <c r="F233" i="32"/>
  <c r="F232" i="32"/>
  <c r="F230" i="32"/>
  <c r="F229" i="32"/>
  <c r="F228" i="32"/>
  <c r="F227" i="32"/>
  <c r="F226" i="32"/>
  <c r="F225" i="32"/>
  <c r="F224" i="32"/>
  <c r="F223" i="32"/>
  <c r="F222" i="32"/>
  <c r="F219" i="32"/>
  <c r="F218" i="32"/>
  <c r="F217" i="32"/>
  <c r="F216" i="32"/>
  <c r="F215" i="32"/>
  <c r="F214" i="32"/>
  <c r="F213" i="32"/>
  <c r="F212" i="32"/>
  <c r="F211" i="32"/>
  <c r="F210" i="32"/>
  <c r="F209" i="32"/>
  <c r="F208" i="32"/>
  <c r="F207" i="32"/>
  <c r="F206" i="32"/>
  <c r="F205" i="32"/>
  <c r="F204" i="32"/>
  <c r="F203" i="32"/>
  <c r="F201" i="32"/>
  <c r="F200" i="32"/>
  <c r="F199" i="32"/>
  <c r="F198" i="32"/>
  <c r="F197" i="32"/>
  <c r="F196" i="32"/>
  <c r="F195" i="32"/>
  <c r="F194" i="32"/>
  <c r="F193" i="32"/>
  <c r="F192" i="32"/>
  <c r="F191" i="32"/>
  <c r="F190" i="32"/>
  <c r="F189" i="32"/>
  <c r="F188" i="32"/>
  <c r="F187" i="32"/>
  <c r="F186" i="32"/>
  <c r="F185" i="32"/>
  <c r="F184" i="32"/>
  <c r="F183" i="32"/>
  <c r="F182" i="32"/>
  <c r="F179" i="32"/>
  <c r="F178" i="32"/>
  <c r="F177" i="32"/>
  <c r="F176" i="32"/>
  <c r="F174" i="32"/>
  <c r="F173" i="32"/>
  <c r="F171" i="32"/>
  <c r="F169" i="32"/>
  <c r="F168" i="32"/>
  <c r="F167" i="32"/>
  <c r="F166" i="32"/>
  <c r="F165" i="32"/>
  <c r="F164" i="32"/>
  <c r="F163" i="32"/>
  <c r="F160" i="32"/>
  <c r="F159" i="32"/>
  <c r="F158" i="32"/>
  <c r="F157" i="32"/>
  <c r="F155" i="32"/>
  <c r="F154" i="32"/>
  <c r="F153" i="32"/>
  <c r="F151" i="32"/>
  <c r="F150" i="32"/>
  <c r="F147" i="32"/>
  <c r="F146" i="32"/>
  <c r="F145" i="32"/>
  <c r="F144" i="32"/>
  <c r="F142" i="32"/>
  <c r="F141" i="32"/>
  <c r="F140" i="32"/>
  <c r="F139" i="32"/>
  <c r="F138" i="32"/>
  <c r="F137" i="32"/>
  <c r="F136" i="32"/>
  <c r="F133" i="32"/>
  <c r="F132" i="32"/>
  <c r="F131" i="32"/>
  <c r="F130" i="32"/>
  <c r="F129" i="32"/>
  <c r="F128" i="32"/>
  <c r="F127" i="32"/>
  <c r="F125" i="32"/>
  <c r="F122" i="32"/>
  <c r="F121" i="32"/>
  <c r="F120" i="32"/>
  <c r="F119" i="32"/>
  <c r="F118" i="32"/>
  <c r="F117" i="32"/>
  <c r="F116" i="32"/>
  <c r="F115" i="32"/>
  <c r="F113" i="32"/>
  <c r="F112" i="32"/>
  <c r="F111" i="32"/>
  <c r="F110" i="32"/>
  <c r="F109" i="32"/>
  <c r="F108" i="32"/>
  <c r="F107" i="32"/>
  <c r="F106" i="32"/>
  <c r="F105" i="32"/>
  <c r="F104" i="32"/>
  <c r="F103" i="32"/>
  <c r="F102" i="32"/>
  <c r="F101" i="32"/>
  <c r="F100" i="32"/>
  <c r="F99" i="32"/>
  <c r="F98" i="32"/>
  <c r="F97" i="32"/>
  <c r="F96" i="32"/>
  <c r="F95" i="32"/>
  <c r="F94" i="32"/>
  <c r="F93" i="32"/>
  <c r="F92" i="32"/>
  <c r="F91" i="32"/>
  <c r="F90" i="32"/>
  <c r="F88" i="32"/>
  <c r="F87" i="32"/>
  <c r="F86" i="32"/>
  <c r="F85" i="32"/>
  <c r="F84" i="32"/>
  <c r="F83" i="32"/>
  <c r="F82" i="32"/>
  <c r="F79" i="32"/>
  <c r="F77" i="32"/>
  <c r="F75" i="32"/>
  <c r="F74" i="32"/>
  <c r="F73" i="32"/>
  <c r="F72" i="32"/>
  <c r="F70" i="32"/>
  <c r="F69" i="32"/>
  <c r="F68" i="32"/>
  <c r="F67" i="32"/>
  <c r="F66" i="32"/>
  <c r="F65" i="32"/>
  <c r="F64" i="32"/>
  <c r="F63" i="32"/>
  <c r="F62" i="32"/>
  <c r="F61" i="32"/>
  <c r="F60" i="32"/>
  <c r="F59" i="32"/>
  <c r="F58" i="32"/>
  <c r="F57" i="32"/>
  <c r="F56" i="32"/>
  <c r="F55" i="32"/>
  <c r="F54" i="32"/>
  <c r="F53" i="32"/>
  <c r="F52" i="32"/>
  <c r="F51" i="32"/>
  <c r="F50" i="32"/>
  <c r="F49" i="32"/>
  <c r="F48" i="32"/>
  <c r="F47" i="32"/>
  <c r="F46" i="32"/>
  <c r="F45" i="32"/>
  <c r="F44" i="32"/>
  <c r="F43" i="32"/>
  <c r="F42" i="32"/>
  <c r="F41" i="32"/>
  <c r="F40" i="32"/>
  <c r="F39" i="32"/>
  <c r="F38" i="32"/>
  <c r="F37" i="32"/>
  <c r="F36" i="32"/>
  <c r="F35" i="32"/>
  <c r="F34" i="32"/>
  <c r="F33" i="32"/>
  <c r="F32" i="32"/>
  <c r="F29" i="32"/>
  <c r="F28" i="32"/>
  <c r="F27" i="32"/>
  <c r="F26" i="32"/>
  <c r="F23" i="32"/>
  <c r="F22" i="32"/>
  <c r="F21" i="32"/>
  <c r="F20" i="32"/>
  <c r="F18" i="32"/>
  <c r="F17" i="32"/>
  <c r="F872" i="32" l="1"/>
  <c r="F945" i="32" l="1"/>
  <c r="F958" i="32" s="1"/>
  <c r="F938" i="32"/>
  <c r="F936" i="32"/>
  <c r="F935" i="32"/>
  <c r="F934" i="32"/>
  <c r="F933" i="32"/>
  <c r="F932" i="32"/>
  <c r="F931" i="32"/>
  <c r="F930" i="32"/>
  <c r="F929" i="32"/>
  <c r="F928" i="32"/>
  <c r="F927" i="32"/>
  <c r="F926" i="32"/>
  <c r="F925" i="32"/>
  <c r="F924" i="32"/>
  <c r="F923" i="32"/>
  <c r="F922" i="32"/>
  <c r="F921" i="32"/>
  <c r="F920" i="32"/>
  <c r="F919" i="32"/>
  <c r="F918" i="32"/>
  <c r="F917" i="32"/>
  <c r="F916" i="32"/>
  <c r="F915" i="32"/>
  <c r="F908" i="32"/>
  <c r="F907" i="32"/>
  <c r="F906" i="32"/>
  <c r="F905" i="32"/>
  <c r="F904" i="32"/>
  <c r="F902" i="32"/>
  <c r="F901" i="32"/>
  <c r="F900" i="32"/>
  <c r="F899" i="32"/>
  <c r="F898" i="32"/>
  <c r="F896" i="32"/>
  <c r="F894" i="32"/>
  <c r="F893" i="32"/>
  <c r="F890" i="32"/>
  <c r="F889" i="32"/>
  <c r="F888" i="32"/>
  <c r="F887" i="32"/>
  <c r="F886" i="32"/>
  <c r="F884" i="32"/>
  <c r="F883" i="32"/>
  <c r="F882" i="32"/>
  <c r="F881" i="32"/>
  <c r="F879" i="32"/>
  <c r="F878" i="32"/>
  <c r="F877" i="32"/>
  <c r="F875" i="32"/>
  <c r="F874" i="32"/>
  <c r="F871" i="32"/>
  <c r="F870" i="32"/>
  <c r="F869" i="32"/>
  <c r="F868" i="32"/>
  <c r="F867" i="32"/>
  <c r="F866" i="32"/>
  <c r="F865" i="32"/>
  <c r="F864" i="32"/>
  <c r="F863" i="32"/>
  <c r="F862" i="32"/>
  <c r="F861" i="32"/>
  <c r="F860" i="32"/>
  <c r="F859" i="32"/>
  <c r="F858" i="32"/>
  <c r="F857" i="32"/>
  <c r="F856" i="32"/>
  <c r="F855" i="32"/>
  <c r="F854" i="32"/>
  <c r="F853" i="32"/>
  <c r="F851" i="32"/>
  <c r="F843" i="32"/>
  <c r="F842" i="32"/>
  <c r="F841" i="32"/>
  <c r="F840" i="32"/>
  <c r="F839" i="32"/>
  <c r="F837" i="32"/>
  <c r="F835" i="32"/>
  <c r="F834" i="32"/>
  <c r="F832" i="32"/>
  <c r="F831" i="32"/>
  <c r="F830" i="32"/>
  <c r="F829" i="32"/>
  <c r="F827" i="32"/>
  <c r="F826" i="32"/>
  <c r="F909" i="32" l="1"/>
  <c r="F844" i="32"/>
  <c r="F939" i="32"/>
  <c r="F15" i="32" l="1"/>
  <c r="F816" i="32" l="1"/>
  <c r="F818" i="32" l="1"/>
  <c r="C817" i="32" l="1"/>
  <c r="F817" i="32"/>
  <c r="F819" i="32" s="1"/>
  <c r="F961" i="32" l="1"/>
  <c r="F962" i="3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Lizeth Uribe Galvez</author>
  </authors>
  <commentList>
    <comment ref="B915" authorId="0" shapeId="0" xr:uid="{60988596-ED78-4B3F-8FC0-2133833B2855}">
      <text>
        <r>
          <rPr>
            <b/>
            <sz val="9"/>
            <color indexed="81"/>
            <rFont val="Tahoma"/>
            <family val="2"/>
          </rPr>
          <t>Dependerá de la cantidad de profesionales de obra establecidos en el AU</t>
        </r>
        <r>
          <rPr>
            <sz val="9"/>
            <color indexed="81"/>
            <rFont val="Tahoma"/>
            <family val="2"/>
          </rPr>
          <t xml:space="preserve">
</t>
        </r>
      </text>
    </comment>
    <comment ref="B916" authorId="0" shapeId="0" xr:uid="{AF7BFA11-AC3F-4312-9883-8D8D2A4EF6DC}">
      <text>
        <r>
          <rPr>
            <b/>
            <sz val="9"/>
            <color indexed="81"/>
            <rFont val="Tahoma"/>
            <family val="2"/>
          </rPr>
          <t>Dependerá de la duración del proyecto y del número de trabajadores</t>
        </r>
      </text>
    </comment>
    <comment ref="B918" authorId="0" shapeId="0" xr:uid="{B651B009-7F68-4420-8650-A1705516AA6C}">
      <text>
        <r>
          <rPr>
            <b/>
            <sz val="9"/>
            <color indexed="81"/>
            <rFont val="Tahoma"/>
            <family val="2"/>
          </rPr>
          <t>El valor dependerá de la duración del proyecto y de la cantidad de trabajadores</t>
        </r>
        <r>
          <rPr>
            <sz val="9"/>
            <color indexed="81"/>
            <rFont val="Tahoma"/>
            <family val="2"/>
          </rPr>
          <t xml:space="preserve">
</t>
        </r>
      </text>
    </comment>
    <comment ref="B919" authorId="0" shapeId="0" xr:uid="{AA0BFFF9-A75D-407B-8CB0-9C863532EB47}">
      <text>
        <r>
          <rPr>
            <b/>
            <sz val="9"/>
            <color indexed="81"/>
            <rFont val="Tahoma"/>
            <family val="2"/>
          </rPr>
          <t>Se debe ajustar de acuerdo a la cantidad de trabajadores del proyecto. Se busca que haya 1 camilla por cada 15 personas</t>
        </r>
      </text>
    </comment>
    <comment ref="B920" authorId="0" shapeId="0" xr:uid="{20FFA982-D9B7-461B-84E8-CE67EEF1CF1F}">
      <text>
        <r>
          <rPr>
            <b/>
            <sz val="9"/>
            <color indexed="81"/>
            <rFont val="Tahoma"/>
            <family val="2"/>
          </rPr>
          <t>Se debe ajustar de acuerdo a la cantidad de trabajadores del proyecto. Se busca que haya 1 botiquin por cada 15 personas</t>
        </r>
      </text>
    </comment>
    <comment ref="B922" authorId="0" shapeId="0" xr:uid="{B6D580D9-442A-47EE-BA62-0D1FF2FABAE4}">
      <text>
        <r>
          <rPr>
            <b/>
            <sz val="9"/>
            <color indexed="81"/>
            <rFont val="Tahoma"/>
            <family val="2"/>
          </rPr>
          <t>La cantidad de brigadistas deberá ser el 20% del total de trabajadores</t>
        </r>
      </text>
    </comment>
    <comment ref="B925" authorId="0" shapeId="0" xr:uid="{1CBEA443-8C64-4DCA-AB3E-CBBA9536528E}">
      <text>
        <r>
          <rPr>
            <b/>
            <sz val="9"/>
            <color indexed="81"/>
            <rFont val="Tahoma"/>
            <family val="2"/>
          </rPr>
          <t>Solo si hay excavaciones</t>
        </r>
      </text>
    </comment>
    <comment ref="B926" authorId="0" shapeId="0" xr:uid="{A139B6DC-53FB-4015-8488-6705B867FF2D}">
      <text>
        <r>
          <rPr>
            <b/>
            <sz val="9"/>
            <color indexed="81"/>
            <rFont val="Tahoma"/>
            <family val="2"/>
          </rPr>
          <t>Solo si hay excavaciones</t>
        </r>
      </text>
    </comment>
    <comment ref="B930" authorId="0" shapeId="0" xr:uid="{F1CC3952-44B7-4157-B6AF-77E2468A8DCF}">
      <text>
        <r>
          <rPr>
            <b/>
            <sz val="9"/>
            <color indexed="81"/>
            <rFont val="Tahoma"/>
            <family val="2"/>
          </rPr>
          <t>Dependerá del tamaño del proyecto y las actividades a realizar</t>
        </r>
        <r>
          <rPr>
            <sz val="9"/>
            <color indexed="81"/>
            <rFont val="Tahoma"/>
            <family val="2"/>
          </rPr>
          <t xml:space="preserve">
</t>
        </r>
      </text>
    </comment>
    <comment ref="B932" authorId="0" shapeId="0" xr:uid="{D4C3F17C-D76B-4FEB-8999-BAA0C3F83E57}">
      <text>
        <r>
          <rPr>
            <b/>
            <sz val="9"/>
            <color indexed="81"/>
            <rFont val="Tahoma"/>
            <family val="2"/>
          </rPr>
          <t>El valor dependerá de la duración del proyecto</t>
        </r>
      </text>
    </comment>
    <comment ref="B936" authorId="0" shapeId="0" xr:uid="{0ACF578E-ACEE-444D-A5C0-88EDBB975F43}">
      <text>
        <r>
          <rPr>
            <b/>
            <sz val="9"/>
            <color indexed="81"/>
            <rFont val="Tahoma"/>
            <family val="2"/>
          </rPr>
          <t>Solo cuando hay trabajos en alturas</t>
        </r>
      </text>
    </comment>
  </commentList>
</comments>
</file>

<file path=xl/sharedStrings.xml><?xml version="1.0" encoding="utf-8"?>
<sst xmlns="http://schemas.openxmlformats.org/spreadsheetml/2006/main" count="2782" uniqueCount="1867">
  <si>
    <t>DISTRITO DE MEDELLÍN</t>
  </si>
  <si>
    <t>EMPRESA DE DESARROLLO URBANO - EDU</t>
  </si>
  <si>
    <t>INVITACIÓN ABIERTA
PRESUPUESTO OFICIAL</t>
  </si>
  <si>
    <t>PRESUPUESTO OFICIAL</t>
  </si>
  <si>
    <t>CLAVE</t>
  </si>
  <si>
    <t>DESCRIPCIÓN</t>
  </si>
  <si>
    <t>UNIDAD</t>
  </si>
  <si>
    <t>CANTIDAD</t>
  </si>
  <si>
    <t>VR. UNITARIO</t>
  </si>
  <si>
    <t>VR. PARCIAL</t>
  </si>
  <si>
    <t>1.0.0</t>
  </si>
  <si>
    <t>PRELIMINARES</t>
  </si>
  <si>
    <t>1.1.0</t>
  </si>
  <si>
    <t>REPLANTEO</t>
  </si>
  <si>
    <t xml:space="preserve"> </t>
  </si>
  <si>
    <t>1.1.1</t>
  </si>
  <si>
    <t>LOCALIZACIÓN, TRAZADO Y REPLANTEO. Se utilizará personal experto con equipo de precisión. Se hará con la frecuencia que lo indique la interventoría. Incluye demarcación con pintura, línea de trazado, corte de piso, libretas y planos.</t>
  </si>
  <si>
    <t>día</t>
  </si>
  <si>
    <t>1.2.0</t>
  </si>
  <si>
    <t>DESCAPOTE Y LIMPIEZA</t>
  </si>
  <si>
    <t>1.2.1</t>
  </si>
  <si>
    <t>DESCAPOTE A MÁQUINA. Incluye el desenraice si es necesario cargue transporte y botada de material sobrante en botaderos oficiales. Medido en sitio.</t>
  </si>
  <si>
    <t>m3</t>
  </si>
  <si>
    <t>1.2.2</t>
  </si>
  <si>
    <t>ROCERÍA Y LIMPIEZA, Incluye cargue, transporte y botada de material en botaderos oficiales o donde indique la interventoría, hasta altura de la vegetación de 0,50 m, La rocería se realizará a ras de piso. Se utilizará guadaña o machete.</t>
  </si>
  <si>
    <t>m2</t>
  </si>
  <si>
    <t>1.3.0</t>
  </si>
  <si>
    <t>INSTALACIONES PROVISIONALES</t>
  </si>
  <si>
    <t>1.3.1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</si>
  <si>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</si>
  <si>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m</t>
  </si>
  <si>
    <t>1.3.2</t>
  </si>
  <si>
    <t>Instalación de CERRAMIENTO EN SUPERBOAR 8mm, con una altura de 2.44 m. Incluye suministro, transporte e instalación de la placa de superboar de 8mm, estacon de madera cada 1.22m, Tornilleria para fijación, excavación manual en cualquier material, cargue, incluye todos los demás elementos necesarios para su correcta instalación.</t>
  </si>
  <si>
    <t>1.3.3</t>
  </si>
  <si>
    <t>Suministro e instalación de CAMPAMENTO PROVISIONAL en madera tipo teleras, incluye canes, malla, recebo, tejas, mortero, herramienta, equipo, materiales menores y todas las actividades necesarias para la correcta ejecución de la actividad.</t>
  </si>
  <si>
    <t>1.3.4</t>
  </si>
  <si>
    <t>Suministro, transporte y colocación de puerta reja metálica corrediza de 4.00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t>
  </si>
  <si>
    <t>un</t>
  </si>
  <si>
    <t>2.0.0</t>
  </si>
  <si>
    <t>RETIROS Y DEMOLICIONES</t>
  </si>
  <si>
    <t>2.1.0</t>
  </si>
  <si>
    <t>DEMOLICIONES</t>
  </si>
  <si>
    <t>2.1.1</t>
  </si>
  <si>
    <t>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t>
  </si>
  <si>
    <t>2.1.2</t>
  </si>
  <si>
    <t>DEMOLICIÓN MURO EN BLOQUE,  espesor 15-20 cm, Incluye demolición de dovelas, revoques y enchapes a una o dos caras, instalaciones embebidas, recuperación de materiales aprovechables y transporte hasta el sitio de almacenamiento que indique la interventoría.</t>
  </si>
  <si>
    <t>2.1.3</t>
  </si>
  <si>
    <t>DEMOLICIÓN DE ESTRUCTURAS DE CONCRETO de cualquier resistencia, reforzado, ciclópeo y en cualquier clase y forma de estructura: Estructuras de contención, fundaciones, columnas, vigas, losas, escaleras, muros, coberturas, cámaras de inspección, entre otros; incluye transporte interno hasta el sitio de almacenamiento, recuperación de los materiales aprovechables, retiro de refuerzo y cualquier tipo de acabado e instalaciones embebidas; se contempla el equipo necesario para su correcta ejecución.</t>
  </si>
  <si>
    <t>2.1.4</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</si>
  <si>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t>
  </si>
  <si>
    <t>3.0.0</t>
  </si>
  <si>
    <t>MOVIMIENTOS DE TIERRA</t>
  </si>
  <si>
    <t>3.1.0</t>
  </si>
  <si>
    <t>EXCAVACIÓN Y RETIRO DE MATERIAL</t>
  </si>
  <si>
    <t>3.1.1</t>
  </si>
  <si>
    <t>EXCAVACIÓN MANUAL de material heterogéneo DE 0-2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t>
  </si>
  <si>
    <t>3.1.2</t>
  </si>
  <si>
    <t>EXCAVACIÓN MANUAL de material heterogéneo DE 0-2 m., bajo cualquier grado de humedad. Incluye: roca descompuesta, bolas de roca de volumen inferior a 0.35 m³., incluye cargue y transporte interno y su medida será en el sitio. NO INCLUYE BOTADERO. No incluye entibado.</t>
  </si>
  <si>
    <t>3.1.3</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</si>
  <si>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</si>
  <si>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3.1.4</t>
  </si>
  <si>
    <t>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</si>
  <si>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3.1.5</t>
  </si>
  <si>
    <t>EXCAVACIÓN MECÁNICA de material heterogéneo DE 0-2 m, bajo cualquier grado de humedad. Incluye: roca descompuesta, bolas de roca de volumen inferior a 0.35 m³., transporte interno hasta el sitio de almacenamiento. Su medida será en el sitio. No incluye entibado.</t>
  </si>
  <si>
    <t>3.1.6</t>
  </si>
  <si>
    <t>EXCAVACIÓN MECÁNICA de material heterogéneo DE 2-4 m, bajo cualquier grado de humedad. Incluye: roca descompuesta, bolas de roca de volumen inferior a 0.35 m³., transporte interno hasta el sitio de almacenamiento. Su medida será en el sitio. No incluye entibado.</t>
  </si>
  <si>
    <t>3.1.7</t>
  </si>
  <si>
    <t>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t>
  </si>
  <si>
    <t>3.1.8</t>
  </si>
  <si>
    <t>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t>
  </si>
  <si>
    <t>3.1.9</t>
  </si>
  <si>
    <t>EXCAVACIÓN PARA PILAS DE 0,0 a 2,0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</si>
  <si>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3.1.10</t>
  </si>
  <si>
    <t>EXCAVACIÓN PARA PILAS DE 2,0 a 4,0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</si>
  <si>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3.1.11</t>
  </si>
  <si>
    <t>EXCAVACIÓN PARA PILAS DE 4,0 a 6,0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</si>
  <si>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3.1.12</t>
  </si>
  <si>
    <t>EXCAVACIÓN PARA PILAS DE 6,0 a 8,0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</si>
  <si>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3.1.13</t>
  </si>
  <si>
    <t>EXCAVACIÓN PARA PILAS DE 8,0 a 10,0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</si>
  <si>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3.1.14</t>
  </si>
  <si>
    <t>EXCAVACIÓN PARA PILAS DE 10,0 a 12,0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</si>
  <si>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3.1.15</t>
  </si>
  <si>
    <t>EXCAVACIÓN PARA PILAS DE 12,0 a 14,0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</si>
  <si>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3.1.16</t>
  </si>
  <si>
    <t>EXCAVACIÓN PARA PILAS DE 14,0 a 16,0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</si>
  <si>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3.1.17</t>
  </si>
  <si>
    <t>EXCAVACIÓN PARA PILAS DE 16,0 a 18,0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</si>
  <si>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3.1.18</t>
  </si>
  <si>
    <t>EXCAVACIÓN PARA PILAS DE 18,0 a 20,0 m de profundidad con DÍAMETRO EXTERIOR entre 1,36 a 1,44m, en material heterogéneo, con piedras de hasta 0.05 m³. Incluye anillos de revestimiento en concreto de 17.5 Mpa. con espesor entre 8 a 12cm,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</si>
  <si>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3.1.19</t>
  </si>
  <si>
    <t>EXCAVACIÓN PARA PILAS DE 0,0 a 2,0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</si>
  <si>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3.1.20</t>
  </si>
  <si>
    <t>EXCAVACIÓN PARA PILAS DE 2,0 a 4,0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</si>
  <si>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3.1.21</t>
  </si>
  <si>
    <t>EXCAVACIÓN PARA PILAS DE 4,0 a 6,0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</si>
  <si>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3.1.22</t>
  </si>
  <si>
    <t>EXCAVACIÓN PARA PILAS DE 6,0 a 8,0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</si>
  <si>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3.1.23</t>
  </si>
  <si>
    <t>EXCAVACIÓN PARA PILAS DE 8,0 a 10,0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</si>
  <si>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3.1.24</t>
  </si>
  <si>
    <t>EXCAVACIÓN PARA PILAS DE 10,0 a 12,0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</si>
  <si>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3.1.25</t>
  </si>
  <si>
    <t>EXCAVACIÓN PARA PILAS DE 12,0 a 14,0 m de profundidad con DÍAMETRO EXTERIOR entre 1,60 a 1,70 m, en material heterogéneo, con piedras de hasta 0.05 m³. Incluye anillos de revestimiento en concreto de 21 Mpa. con espesor entre 10 a 15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</si>
  <si>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3.1.26</t>
  </si>
  <si>
    <t>EXCAVACIÓN PARA PILAS DE 0 a 2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</si>
  <si>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3.1.27</t>
  </si>
  <si>
    <t>EXCAVACIÓN PARA PILAS DE 2 a 4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</si>
  <si>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3.1.28</t>
  </si>
  <si>
    <t>EXCAVACIÓN PARA PILAS DE 4 a 6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</si>
  <si>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3.1.29</t>
  </si>
  <si>
    <t>EXCAVACIÓN PARA PILAS DE  6 a 8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</si>
  <si>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3.1.30</t>
  </si>
  <si>
    <t>EXCAVACIÓN PARA PILAS DE 8 a 10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</si>
  <si>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3.1.31</t>
  </si>
  <si>
    <t>EXCAVACIÓN PARA PILAS DE 10 a 12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</si>
  <si>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3.1.32</t>
  </si>
  <si>
    <t>EXCAVACIÓN PARA PILAS DE 12 a 14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</si>
  <si>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3.1.33</t>
  </si>
  <si>
    <t>EXCAVACIÓN PARA PILAS DE 14 a 16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</si>
  <si>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3.1.34</t>
  </si>
  <si>
    <t>EXCAVACIÓN PARA PILAS DE 16 a 18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</si>
  <si>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3.1.35</t>
  </si>
  <si>
    <t>EXCAVACIÓN PARA PILAS DE 18 a 20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</si>
  <si>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3.1.36</t>
  </si>
  <si>
    <t>EXCAVACIÓN PARA PILAS DE 20 a 22  m de profundidad con DÍAMETRO EXTERIOR entre 1,66 a 1,74m, en material heterogéneo, con piedras de hasta 0.05 m³. Incluye anillos de revestimiento en concreto de 17.5 Mpa. con espesor entre 8 a 12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</si>
  <si>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3.1.37</t>
  </si>
  <si>
    <t>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</si>
  <si>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3.1.38</t>
  </si>
  <si>
    <t>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t>
  </si>
  <si>
    <t>3.1.39</t>
  </si>
  <si>
    <t>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t>
  </si>
  <si>
    <t>3.2.0</t>
  </si>
  <si>
    <t>LLENOS</t>
  </si>
  <si>
    <t>3.2.1</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</si>
  <si>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</si>
  <si>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3.2.2</t>
  </si>
  <si>
    <t>LLENOS EN MATERIAL PROVENIENTES DE LA EXCAVACIÓN, compactados mecánicamente hasta obtener una densidad del 95% de la máxima obtenida en el ensayo del próctor modificado. Incluye transporte interno. Su medida será en sitio ya compactado.</t>
  </si>
  <si>
    <t>3.2.3</t>
  </si>
  <si>
    <t>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t>
  </si>
  <si>
    <t>3.2.4</t>
  </si>
  <si>
    <t>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t>
  </si>
  <si>
    <t>3.3.0</t>
  </si>
  <si>
    <t>ENTIBADOS</t>
  </si>
  <si>
    <t>3.3.1</t>
  </si>
  <si>
    <t>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t>
  </si>
  <si>
    <t>3.4.0</t>
  </si>
  <si>
    <t>CARGUE, TRANSPORTE Y BOTADA DE MATERIAL</t>
  </si>
  <si>
    <t>3.4.1</t>
  </si>
  <si>
    <t xml:space="preserve">Cargue MECÁNICO, transporte y disposición final de material proveniente de demolición, excavación y voladura de roca a sitio autorizado. Su medida será de acuerdo a las demoliciones, excavaciones y/o voladuras. El ítem incluye el factor de expansión. Incluye pago de derecho a botadero. </t>
  </si>
  <si>
    <t>4.0.0</t>
  </si>
  <si>
    <t>CONCRETOS</t>
  </si>
  <si>
    <t>4.1.0</t>
  </si>
  <si>
    <t>SUBESTRUCTURA</t>
  </si>
  <si>
    <t>4.1.1</t>
  </si>
  <si>
    <t>Colocación de concreto de 14 Mpa para SOLADO, con un espesor DE 0.05 m. Incluye el suministro y el transporte del concreto y todos los demás elementos necesarios para su correcta construcción, incluye acarreo interno.</t>
  </si>
  <si>
    <t>4.1.2</t>
  </si>
  <si>
    <t>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</si>
  <si>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4.1.3</t>
  </si>
  <si>
    <t>Construcción de VIGA CABEZAL DE CONFINAMIENTO EN CONCRETO 3000 PSI. Incluye el suministro y transporte del concreto, mano de obra, vibrado, protección y curado, para estructuras de acuerdo con las diferentes dimensiones establecidas en los planos y diseños. No incluye refuerzo.</t>
  </si>
  <si>
    <t>4.1.4</t>
  </si>
  <si>
    <t>Construcción de ZAPATAS en concreto de 21 Mpa. Incluye suministro, transporte e instalación del concreto, mano de obra, vibrado, formaleta, curado y protección. incluye acarreo interno.  No incluye refuerzo, según diseño.</t>
  </si>
  <si>
    <t>4.1.5</t>
  </si>
  <si>
    <t>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t>
  </si>
  <si>
    <t>4.1.6</t>
  </si>
  <si>
    <t>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t>
  </si>
  <si>
    <t>4.1.7</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</si>
  <si>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</si>
  <si>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4.2.0</t>
  </si>
  <si>
    <t>ESTRUCTURA</t>
  </si>
  <si>
    <t>4.2.1</t>
  </si>
  <si>
    <t>Construcción de MURO DE CONTENCIÓN en concreto de 42 Mpa. Incluye suministro, transporte y colocación del concreto,  formaleta Super T para acabado a la vista. Incluye suministro, transporte de los materiales, desmoldante, vibrado y todos los demás elementos necesarios para su correcta construcción y funcionamiento, de acuerdo con las diferentes dimensiones establecidas en los planos. No incluye refuerzo. Según diseño.</t>
  </si>
  <si>
    <t>4.2.2</t>
  </si>
  <si>
    <t>Construcción de PANTALLA DE REFUERZO en concreto a la vista de 21 MPa, con un ESPESOR DE 0,25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</si>
  <si>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4.2.3</t>
  </si>
  <si>
    <t>Construcción de LOSA MACIZA en concreto de 35 MPa., con un ESPESOR DE 12,5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t>
  </si>
  <si>
    <t>4.2.4</t>
  </si>
  <si>
    <t>Construcción de LOSA ALIGERADA en concreto premezclado de 28 Mpa. con un ESPESOR DE 0.50m., a la vista con casetón  RECUPERABLE DE PORÓN. Incluye suministro, transporte, bombeo con Auto bomba y colocación del concreto, nervios seccion variable 0.115 a 0.135 x 0.40 m ubicados aproximadamente cada 1 m entre ejes de nervios y en ambas direcciones, espesor de placa superior de 0.05 m, VIGAS DE 0.40X0.50 ubicadas en ambas caras,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t>
  </si>
  <si>
    <t>4.2.5</t>
  </si>
  <si>
    <t>Construcción de LOSA ALIGERADA en concreto premezclado de 35 Mpa. con un ESPESOR DE 0.40m., a la vista con casetón  RECUPERABLE DE PORÓN. Incluye suministro, transporte, bombeo con Auto bomba y colocación del concreto, nervios sección variable 0.115 a 0.135 0.125 x 0.40 m ubicados aproximadamente cada 1 m entre ejes de nervios y en ambas direcciones, espesor de placa superior de 0.05 m, VIGAS DE 0.30X0.40 ubicadas en ambas caras,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t>
  </si>
  <si>
    <t>4.2.6</t>
  </si>
  <si>
    <t>Construcción de COLUMNAS EN TRAPEZOIDAL en concreto de 42 Mpa.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t>
  </si>
  <si>
    <t>4.2.7</t>
  </si>
  <si>
    <t>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</si>
  <si>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4.2.8</t>
  </si>
  <si>
    <t>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</si>
  <si>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4.2.9</t>
  </si>
  <si>
    <t>Construcción de COLUMNAS DE 0.45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</si>
  <si>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4.2.10</t>
  </si>
  <si>
    <t>Construcción de COLUMNAS DE 0.50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</si>
  <si>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4.2.11</t>
  </si>
  <si>
    <t>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</si>
  <si>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4.2.12</t>
  </si>
  <si>
    <t>Construcción de COLUMNAS DE 0.60 x0.80m.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</si>
  <si>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4.2.13</t>
  </si>
  <si>
    <t>Construcción de COLUMNAS DE 1.20 x0.40m.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</si>
  <si>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4.2.14</t>
  </si>
  <si>
    <t>Construcción de VIGAS AÉREAS de 0,2 x 0,4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</si>
  <si>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4.2.15</t>
  </si>
  <si>
    <t>Construcción de VIGAS AÉREAS de 0,2 x 0,5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</si>
  <si>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4.2.16</t>
  </si>
  <si>
    <t>Construcción de VIGAS AÉREAS de 0,2 x 0,6 m. en concreto de 35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</si>
  <si>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4.2.17</t>
  </si>
  <si>
    <t>Construcción de VIGAS AÉREAS de 0,3 x 0,5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</si>
  <si>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4.2.18</t>
  </si>
  <si>
    <t>Construcción de VIGAS AÉREAS de 0,3 x 0,6 m. en concreto de 35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</si>
  <si>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4.2.19</t>
  </si>
  <si>
    <t>Construcción de VIGAS AÉREAS de 0,4 x 0,35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</si>
  <si>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4.2.20</t>
  </si>
  <si>
    <t>Construcción de VIGAS AÉREAS de 0,4 x 0,5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</si>
  <si>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4.2.21</t>
  </si>
  <si>
    <t>Construcción de VIGAS AÉREAS de 0,4 x 0,6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</si>
  <si>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4.2.22</t>
  </si>
  <si>
    <t>Construcción de VIGAS AÉREAS de 0,5 x 0,35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</si>
  <si>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4.2.23</t>
  </si>
  <si>
    <t>Construcción de VIGAS AÉREAS de 0,5 x 0,5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</si>
  <si>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4.2.24</t>
  </si>
  <si>
    <t>Construcción de COLUMNAS CIRCULARES en concreto de 21 MPa.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</si>
  <si>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CONCRETOS VARIOS</t>
  </si>
  <si>
    <t>4.3.1</t>
  </si>
  <si>
    <t>Construcción de VIGA ATICO EN CUBIERTA en concreto de 21 Mpa. Incluye suministro, transporte y colocación del concreto, formaleta para concreto a la vista y todos los demás elementos necesarios para su correcta construcción, según diseño. No incluye acero de refuerzo.</t>
  </si>
  <si>
    <t>4.3.2</t>
  </si>
  <si>
    <t>Construcción de VIGA TALÓN en concreto de 21 Mpa.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t>
  </si>
  <si>
    <t>4.3.3</t>
  </si>
  <si>
    <t>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t>
  </si>
  <si>
    <t>4.3.4</t>
  </si>
  <si>
    <t>Colocación de GROUTING en concreto de 17.5 Mpa., para relleno de muro no estructural (bloque, tolete o catalán). Incluye mano de obra, vibrado, protección, curado y todos demás elementos necesarios para su correcta construcción. No incluye refuerzo.</t>
  </si>
  <si>
    <t>4.3.5</t>
  </si>
  <si>
    <t>Construcción de LAGRIMAL en concreto 21 Mpa., con un ANCHO DE 0.75m y un ESPESOR DE 15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t>
  </si>
  <si>
    <t>4.3.6</t>
  </si>
  <si>
    <t xml:space="preserve">RECALCE  de viga aerea en concreto de 21 Mpa. Incluye mano de obra,  picada de la viga existente, aplicación de sikadur -32 o similar para adherencia del concreto,formaleta de primera calidad en súper "T" de 19 mm. o equivalente, para acabado a la vista, Cortagotera en parte inferior y todos los elementos necesarios para su correcta ejecución. </t>
  </si>
  <si>
    <t>4.3.7</t>
  </si>
  <si>
    <t>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t>
  </si>
  <si>
    <t>4.3.8</t>
  </si>
  <si>
    <t>Construcción de Junta de Expansión, incluye junta de espuma extruida tipo Sika Rod, ó similar (1-1/4"), sellador elastico de poliuterano de alta resistencia quimica SikaFlex Pro WF, Icopor de alta densidad, barra de acero lisa #7 pintada con anticorrosivo y luego engrasada y demás elementos para su correcta construcción.</t>
  </si>
  <si>
    <t>5.0.0</t>
  </si>
  <si>
    <t>ACERO/MALLAS/ESTRUCTURA METÁLICA</t>
  </si>
  <si>
    <t>5.1.0</t>
  </si>
  <si>
    <t>ACERO DE REFUERZO</t>
  </si>
  <si>
    <t>5.1.1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</si>
  <si>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</si>
  <si>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</si>
  <si>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5.2.0</t>
  </si>
  <si>
    <t>ESTRUCTURA METÁLICA</t>
  </si>
  <si>
    <t>5.2.1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</si>
  <si>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</si>
  <si>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5.2.2</t>
  </si>
  <si>
    <t>Colocación de MALLA ELECTROSOLDADA TIPO D 84. Incluye el suministro y el transporte del material y todos los elementos necesarios para su correcta colocación.</t>
  </si>
  <si>
    <t>5.2.3</t>
  </si>
  <si>
    <t>Colocación de MALLA ELECTROSOLDADA TIPO D 106. Incluye el suministro y el transporte del material y todos los elementos necesarios para su correcta colocación.</t>
  </si>
  <si>
    <t>5.2.4</t>
  </si>
  <si>
    <t>Colocación de MALLA ELECTROSOLDADA TIPO D 188. Incluye el suministro y el transporte del material y todos los elementos necesarios para su correcta colocación.</t>
  </si>
  <si>
    <t>5.2.5</t>
  </si>
  <si>
    <t>Construcción de ANCLAJE EPÓXICO sobre estructura de concreto existente para varillas de acero de diámetro hasta 3/8", incluye el suministro, transporte e instalación del epóxico, perforación mecánica del concreto con broca de diámetro 1/2" mas del diámetro de la barra de acero a anclar y una profundidad mínima de 12 cm, fijación de la barra y todo lo necesario para su correcto funcionamiento según recomendaciones del proveedor del epóxico. El acero del anclaje se pagará en su respectivo ítem.</t>
  </si>
  <si>
    <t>5.2.6</t>
  </si>
  <si>
    <t>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t>
  </si>
  <si>
    <t>5.2.7</t>
  </si>
  <si>
    <t>Construcción de ANCLAJE EPÓXICO sobre estructura de concreto existente para varillas de acero de diámetro hasta 5/8", incluye el suministro, transporte e instalación del epóxico, perforación mecánica del concreto con broca de diámetro 3/4" mas del diámetro de la barra de acero a anclar y una profundidad mínima de 15 cm, fijación de la barra y todo lo necesario para su correcto funcionamiento según recomendaciones del proveedor del epóxico. El acero del anclaje se pagará en su respectivo ítem.</t>
  </si>
  <si>
    <t>6.0.0</t>
  </si>
  <si>
    <t>MAMPOSTERIA</t>
  </si>
  <si>
    <t>6.1.0</t>
  </si>
  <si>
    <t>MURO EN BLOQUE</t>
  </si>
  <si>
    <t>6.1.1</t>
  </si>
  <si>
    <t>Construcción de muro en bloque de concreto  tipo TOLETE 15 X10 X 40 cm liso COLOR ARENA o similar según color a difinir por el cliente. Norma NTC 4026 y 4076. Incluye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retenedor de agua y ensayos de resistencia para el mortero, lavado final con agua (sin uso de ácido), cortes a máquina (Norma NTC 451,296 y ASTM C-652 y C-34), trabas, machones, cuchillas, enrases, grafil, terminales y aristas de fabrica, chapa para reparar camaras de inspeccion que solicite la interventoria y todo lo necesario para su correcta construcción y funcionamiento. Se debe garantizar mano de obra calificada para que el proceso de pega del bloque sea limpio y una instalación modulada, según diseño con pegas horizontales y verticales. El acero de refuerzo, el grouting y el hidrófugo se pagará en su ítem respectivo.</t>
  </si>
  <si>
    <t>6.1.2</t>
  </si>
  <si>
    <t>Construcción de muro en bloque de concreto  tipo TOLETE 15 X10 X 40 cm liso COLOR VERDE o similar según color a difinir por el cliente. Norma NTC 4026 y 4076. Incluye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retenedor de agua y ensayos de resistencia para el mortero, lavado final con agua (sin uso de ácido), cortes a máquina (Norma NTC 451,296 y ASTM C-652 y C-34), trabas, machones, cuchillas, enrases,grafil, terminales y aristas de fabrica, chapa para reparar camaras de inspeccion que solicite la interventoria y todo lo necesario para su correcta construcción y funcionamiento. Se debe garantizar mano de obra calificada para que el proceso de pega del bloque sea limpio y una instalación modulada, según diseño con pegas horizontales y verticales. El acero de refuerzo, el grouting y el hidrófugo se pagará en su ítem respectivo.</t>
  </si>
  <si>
    <t>6.1.3</t>
  </si>
  <si>
    <t>Construcción de muro en bloque de concreto  tipo TOLETE 15 X10 X 40 cm liso COLOR MARRON o similar según color a difinir por el cliente. Norma NTC 4026 y 4076. Incluye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retenedor de agua y ensayos de resistencia para el mortero, lavado final con agua (sin uso de ácido), cortes a máquina (Norma NTC 451,296 y ASTM C-652 y C-34), trabas, machones, cuchillas, enrases,grafil, terminales y aristas de fabrica, chapa para reparar camaras de inspeccion que solicite la interventoria y todo lo necesario para su correcta construcción y funcionamiento. Se debe garantizar mano de obra calificada para que el proceso de pega del bloque sea limpio y una instalación modulada, según diseño con pegas horizontales y verticales. El acero de refuerzo, el grouting y el hidrófugo se pagará en su ítem respectivo.</t>
  </si>
  <si>
    <t>6.1.4</t>
  </si>
  <si>
    <t>Construcción de muro en bloque de concreto  tipo TOLETE 12 X10 X 40 cm liso COLOR ARENA o similar según color a difinir por el cliente. Norma NTC 4026 y 4076. Incluye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retenedor de agua y ensayos de resistencia para el mortero, lavado final con agua (sin uso de ácido), cortes a máquina (Norma NTC 451,296 y ASTM C-652 y C-34), trabas, machones, cuchillas, enrases, grafil, terminales y aristas de fabrica, chapa para reparar camaras de inspeccion que solicite la interventoria y todo lo necesario para su correcta construcción y funcionamiento. Se debe garantizar mano de obra calificada para que el proceso de pega del bloque sea limpio y una instalación modulada, según diseño con pegas horizontales y verticales. El acero de refuerzo, el grouting y el hidrófugo se pagará en su ítem respectivo.</t>
  </si>
  <si>
    <t>6.1.5</t>
  </si>
  <si>
    <t>Suministro, transporte y colocación de CHAPA EN BLOQUE TOLETE COLOR ARENA o similar según color a difinir por el cliente DE 3x10x40 cm, textura lisa con agregados cerámicos, calidad Indural o equivalente, que cumpla norma NTC 4026 y 4076. Incluye suministro y transporte de los materiales,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Las dilataciones contra estructura y el hidrófugo antigraffiti, se pagará en su ítem respectivo.</t>
  </si>
  <si>
    <t>6.1.6</t>
  </si>
  <si>
    <t>Suministro, transporte y colocación de CHAPA EN BLOQUE TOLETE COLOR VERDE o similar según color a difinir por el cliente DE 3x10x40 cm, textura lisa con agregados cerámicos, calidad Indural o equivalente, que cumpla norma NTC 4026 y 4076. Incluye suministro y transporte de los materiales,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Las dilataciones contra estructura y el hidrófugo antigraffiti, se pagará en su ítem respectivo.</t>
  </si>
  <si>
    <t>6.1.7</t>
  </si>
  <si>
    <t>Suministro, transporte y colocación de CHAPA EN BLOQUE TOLETE COLOR MARRON o similar según color a difinir por el cliente DE 3x10x40 cm, textura lisa con agregados cerámicos, calidad Indural o equivalente, que cumpla norma NTC 4026 y 4076. Incluye suministro y transporte de los materiales, mortero de pega tipo PEGABLOQ o similar, del mismo color del bloque, espesor de 1,5 cm para juntas horizontales y 0,5 cm para juntas verticales,para juntas ranuradas o revitadas de ambas caras, (diseño y aprobación de mezcla para la pega en obra, cumpliendo norma que aplique a este tipo de mezclas),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Las dilataciones contra estructura y el hidrófugo antigraffiti, se pagará en su ítem respectivo.</t>
  </si>
  <si>
    <t>6.2.0</t>
  </si>
  <si>
    <t>MURO EN LADRILLO</t>
  </si>
  <si>
    <t>6.2.1</t>
  </si>
  <si>
    <t>Construcción de MAMPOSTERÍA EN LADRILLO PARA REVOCAR O ENCHAPAR una cara o dos caras, DE 12 x 20 x 40 cm. ESPESOR DE 12 cm. Incluye el suministro y transporte del ladrillo, el mortero de pega 1:4 espesor max=0.01 m y todos los demás elementos necesarios para su correcta construcción y funcionamiento.</t>
  </si>
  <si>
    <t>6.2.2</t>
  </si>
  <si>
    <t>Suministro, transporte e instalación de Calado en Concreto HVE Pigmentado 23x23x11 ESPESOR 11cm, a dos caras ó monolítico tipo REINN abierto de Innovacron o similar, sin perforación vertical para anclajes, color por definir. Incluye revite con acabado según diseño, suministro de arenas según tono de las piezas, anclaje y fijación de refuerzos longitudinales y transversales según recomendaciones del fabricante y modulación a detalle.</t>
  </si>
  <si>
    <t>6.2.3</t>
  </si>
  <si>
    <t>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</si>
  <si>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6.2.4</t>
  </si>
  <si>
    <t>Construcción de MAMPOSTERÍA EN LADRILLO VERTICAL PARA REVOCAR O ENCHAPAR una cara o dos caras, DE 12 x 20 x 40 cm. ESPESOR DE 12 cm. Incluye el suministro y transporte del ladrillo, el mortero de pega 1:4 espesor max=0.01 m y todos los demás elementos necesarios para su correcta construcción y funcionamiento.</t>
  </si>
  <si>
    <t>7.0.0</t>
  </si>
  <si>
    <t>REVOQUES/ENCHAPES/PINTURA</t>
  </si>
  <si>
    <t>7.1.0</t>
  </si>
  <si>
    <t>REVOQUE INTERIOR</t>
  </si>
  <si>
    <t>7.1.1</t>
  </si>
  <si>
    <t>Colocación de REVOQUE con mortero 1:4 EN MUROS. Incluye suministro y transporte de los materiales, ranuras, filetes y todos los demás elementos necesarios para su correcta construcción.</t>
  </si>
  <si>
    <t>7.1.2</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</si>
  <si>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</si>
  <si>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7.2.0</t>
  </si>
  <si>
    <t>ENCHAPES</t>
  </si>
  <si>
    <t>7.2.1</t>
  </si>
  <si>
    <t>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</si>
  <si>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7.2.2</t>
  </si>
  <si>
    <t>Instalación de ENCHAPE Brick Azul Petróleo Cara Única 8.8X27.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</si>
  <si>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7.2.3</t>
  </si>
  <si>
    <t>Instalación de ENCHAPE EN CERAMICA tipo Mikonos Ard de alta resistencia al deslizamiento Color gris claro  33,8 x 33,8. Incluye suministro y transporte de los materiales, mortero de nivelación 1:5, con un espesor de 3 a 7 cm., pegante para cerámica tipo Pegacor o equivalente, juntas cada 1,36 x 1,36 m. con varilla de dilatación PVC de 4 mm., lechada con Boquilla Blanca para cerámica, remates, cortes con máquina y todo lo necesario para su correcta instalación. El entresuelo y la placa de contrapiso se pagará en su ítem respectivo.</t>
  </si>
  <si>
    <t>7.3.0</t>
  </si>
  <si>
    <t>PINTURA INTERIOR</t>
  </si>
  <si>
    <t>7.3.1</t>
  </si>
  <si>
    <t>Aplicación de PINTURA ACRÍLICA en muros para exteriores (hidrorepelente) tipo koraza o equivalente de primera calidad que cumpla con la Norma NTC 1335, elaborada con resinas acrílicas base agua, de acabado mate,  alta resistencia al lavado, excelente cubrimiento y durabilidad para uso en interiores y exteriores, según corresponda.),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</si>
  <si>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7.3.2</t>
  </si>
  <si>
    <t>Aplicación de PINTURA EPOXIPOLIAMIDA BASE SOLVENTE EN MUROS (dos componentes proporción 1:3, no tóxica) tipo epoxiconstrucción de pintuco o equivalente de primera calidad, esmalte de poliuretano, semimate, sobre estuco plástico, 2 a 3 manos o las necesarias para lograr una superficie pareja a satisfacción de la interventoría, color blanco.</t>
  </si>
  <si>
    <t>7.3.3</t>
  </si>
  <si>
    <t>Aplicación de PINTURA EPOXIPOLIAMIDA BASE SOLVENTE EN  CIELOS (dos componentes proporción 1:3, no tóxica) tipo epoxiconstrucción de pintuco o equivalente, esmalte de poliuretano, semimate, sobre estuco plástico, 2 a 3 manos o las necesarias para lograr una superficie pareja a satisfacción de la interventoría, color blanco.</t>
  </si>
  <si>
    <t xml:space="preserve">Aplicación de PINTURA EN CIELOS,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interventoría._x000D_
</t>
  </si>
  <si>
    <t>8.0.0</t>
  </si>
  <si>
    <t>8.1.0</t>
  </si>
  <si>
    <t>PISOS EN CONCRETO</t>
  </si>
  <si>
    <t>8.1.1</t>
  </si>
  <si>
    <t>Construcción Piso estampado en rampa. Incluye transporte, mano de obra, CONCRETE COLOR (Color endurecedor de cuarzo) 4KG POR m2, Color por definir por el cliente, DESMOL CONCRETE  (Desmoldante en polvo) 0.20KG por m2, SELLA CONCRETE - (SELLADOR ACRILICO TRANSPARENTE) SEMI MATE 0.25 LT POR m2 PARA PROTEGER Y EMBELLECER PISOS O PIEZAS ENCONCRETO Y PIEDRA NATURALES, MOLDE MT-06 PIZARRA BASALTO 60,5 cm X 60,5 cm -MOLDE EN POLIURETANO PARA ESTAMPAR CONCRETO, Moldes 100% en poliuretano de alta resistencia al impacto - Shore A 80 +/- 2 - En flexibilidades rígidas oflexibles.</t>
  </si>
  <si>
    <t>8.1.2</t>
  </si>
  <si>
    <t>Construcción de mortero 1:4 para nivelación de piso, espesor máximo 5 cm. Incluye suministros, transporte de materiales necesarios para su correcta ejecución.</t>
  </si>
  <si>
    <t>8.1.3</t>
  </si>
  <si>
    <t>Construcción de mortero 1:4 PENDIENTADO, para nivelación de piso, espesor Minimo 3cm y espesor máximo 6 cm. Incluye suministros, transporte de materiales necesarios para su correcta ejecución.</t>
  </si>
  <si>
    <t>8.1.4</t>
  </si>
  <si>
    <t>Construcción de mortero 1:4 PENDIENTADO, para nivelación de piso, espesor Minimo 7 cm y espesor máximo 10 cm. Incluye suministros, transporte de materiales necesarios para su correcta ejecución.</t>
  </si>
  <si>
    <t>8.1.5</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</si>
  <si>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</si>
  <si>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8.1.6</t>
  </si>
  <si>
    <t>Construcción de FAJAS Y BOCAPUERTAS EN GRANO PULIDO No. 1-2, cualquier tipo de grano, fondo y grano similar al del piso, ANCHO DE 5-10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t>
  </si>
  <si>
    <t>8.1.7</t>
  </si>
  <si>
    <t>Construcción de ZÓCALO MEDIACAÑA EN CONCRETO A LA VISTA DE 21 Mpa. impermeabilización integral, con un DESARROLLO DE 0,20 m. y una ALTURA DE 0,10 m. Incluye suministro, transporte y colocación del concreto, impermeabilización integral tipo Sika o equivalente, plastocrete DM o equivalente, dilataciones y todos los demás elementos necesarios para su correcta construcción.</t>
  </si>
  <si>
    <t>8.2.0</t>
  </si>
  <si>
    <t>PISOS EN CERÁMICA</t>
  </si>
  <si>
    <t>8.2.1</t>
  </si>
  <si>
    <t>Colocación de PISO EN CERAMICA tipo Mikonos Ard de alta resistencia al deslizamiento Color gris claro o beige 33,8 x 33,8. Incluye suministro y transporte de los materiales, mortero de nivelación 1:5, con un espesor de 3 a 7 cm., pegante para cerámica tipo Pegacor o equivalente, juntas cada 1,36 x 1,36 m. con varilla de dilatación PVC de 4 mm., lechada con Boquilla Blanca para cerámica, remates, cortes con máquina y todo lo necesario para su correcta instalación. El entresuelo y la placa de contrapiso se pagará en su ítem respectivo.</t>
  </si>
  <si>
    <t>8.3.0</t>
  </si>
  <si>
    <t>PISOS EN GRANO</t>
  </si>
  <si>
    <t>8.3.1</t>
  </si>
  <si>
    <t>Construcción de PISO EN BALDOSA GRIS DE GRANO GRIS CLARO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</si>
  <si>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8.3.2</t>
  </si>
  <si>
    <t>Construcción de PISO EN BALDOSA GRIS DE GRANO GRIS OSCURO No.1-2  DE 60 x 60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</si>
  <si>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8.4.0</t>
  </si>
  <si>
    <t>PISOS VARIOS</t>
  </si>
  <si>
    <t>8.4.1</t>
  </si>
  <si>
    <t>Suministro, transporte e instalacion de piso en caucho SBR/EPDM y/o superficie granular con material suelto según lo establecido en la Norma Técnica Colombiana 5176: atenuación del impacto de sistemas de superficies por debajo y alrededor de equipos para parques infantiles, y la NTC5600: equipamientos de las áreas de juego. Espesor de 5 cm, base de 3,5 cm y terminado de 1,5 cm en EPDM</t>
  </si>
  <si>
    <t>8.4.2</t>
  </si>
  <si>
    <t>Aplicación de poliuretano cementicio monolítico en PISOS tipo UCRETE HF o equivalente (cuatro componentes parte 1 y 2 latas de 1,9 lt, parte 3 sacos de 19,5 kg, parte 4 conjuntos de 0,4 kg), sobre concreto pulido. Resistencia a la compresión 50.3 MPa, Resistencia a flexión 12.4 Mpa, Resistencia a tension 5.5 MPA, Densidad 2.08 g/cm2. módulo de compresión 1170 MPa, módulo de elasticidad 1170 MPa, conductividad térmica 1.2 W/mK, adherencia 2.8 MPa. Incluye suministro, transporte y aplicación del sistema de pisos de 3 componentes, espesor 6 mm, zócalo o media caña en el mismo material sobre la pared, bocapuertas y todos los demás elementos necesarios para su correcta colocación y funcionamiento según diseño y especificaciones del proveedor.</t>
  </si>
  <si>
    <t>8.4.3</t>
  </si>
  <si>
    <t>Suministro e instalación de piso vinílico homogéneo tipo uno - Palettone PUR de Polyflor o equivalente color a definir por parte de la interventoría, conforme a la norma ISO 1058, con alta resistencia al tráfico, 15 años de garantía, 2 mm de espesor, en formato de 2 metros de ancho por 20 metros de largo, con alta resistencia a químicos según la norma ISO 26987,  que no favorece el crecimiento de bacterias conforme a la norma ISO 846, de fácil mantenimiento que no requiere cera o selladores químicos de por vida y que se puede restaurar en seco, INCLUYE Construcción de PISO EN MORTERO 1:5 de NIVELACIÓN, espesor de 0.05m, incluye remata en media caña.con antideslizamiento en test de rampa de R10 o superior. Los chips de decoración son de tono similar al color de la base del rollo, evitando el contraste de colores con acabado mate, según diseño. El piso para uso institucional debe tener certificación FloorScore de calidad óptima del aire interior y debe ser un producto ecosostenible que cumple con certificación BRE A+ (análisis de ciclo de vida del producto de menor impacto medioambiental) y BS6001 de abastecimiento responsable. Incluye suministro, transporte, instalación, alistamiento de base con autonivelante cementicio de rápido secado, con 4,500 PSI de resistencia a la compresión de 3 mm de espesor, barrera de vapor y todos los demás elementos necesarios para su correcta colocación y funcionamiento según diseño y especificaciones del proveedor.</t>
  </si>
  <si>
    <t>8.4.4</t>
  </si>
  <si>
    <t>Suministro e instalación de piso vinílico homogéneo tipo uno - Palettone PUR de Polyflor o equivalente color a definir por parte de la interventoría, conforme a la norma ISO 1058, con alta resistencia al tráfico, 15 años de garantía, 2 mm de espesor, en formato de 2 metros de ancho por 20 metros de largo, con alta resistencia a químicos según la norma ISO 26987,  que no favorece el crecimiento de bacterias conforme a la norma ISO 846, de fácil mantenimiento que no requiere cera o selladores químicos de por vida y que se puede restaurar en seco, INCLUYE Construcción de PISO EN MORTERO 1:5 de NIVELACIÓN, espesor de 0.05m, incluye remata en media caña.con antideslizamiento en test de rampa de R10 o superior. Los chips de decoración son de tono similar al color de la base del rollo, evitando el contraste de colores con acabado mate, según diseño. El piso para uso institucional debe tener certificación FloorScore de calidad óptima del aire interior y debe ser un producto ecosostenible que cumple con certificación BRE A+ (análisis de ciclo de vida del producto de menor impacto medioambiental) y BS6001 de abastecimiento responsable. Incluye suministro, transporte, instalación, alistamiento de base con autonivelante cementicio de rápido secado, con 4,500 PSI de resistencia a la compresión de 3 mm de espesor y todos los demás elementos necesarios para su correcta colocación y funcionamiento según diseño y especificaciones del proveedor.</t>
  </si>
  <si>
    <t>9.0.0</t>
  </si>
  <si>
    <t>INST. HIDRÁULICAS/SANITARIAS/ GAS</t>
  </si>
  <si>
    <t>9.1.0</t>
  </si>
  <si>
    <t>INSTALACIONES HIDRÁULICAS INTERNAS</t>
  </si>
  <si>
    <t>9.1.1</t>
  </si>
  <si>
    <t>Suministro, transporte e instalación de SOPORTE TIPO PERA 1/2". incluye todos los elementos necesarios para su correcta instalación y funcionamiento.</t>
  </si>
  <si>
    <t>9.1.2</t>
  </si>
  <si>
    <t>Suministro, transporte e instalación de SOPORTE TIPO PERA 3/4". incluye todos los elementos necesarios para su correcta instalación y funcionamiento.</t>
  </si>
  <si>
    <t>9.1.3</t>
  </si>
  <si>
    <t>Suministro, transporte e instalación de SOPORTE TIPO PERA 1 1/2". incluye todos los elementos necesarios para su correcta instalación y funcionamiento.</t>
  </si>
  <si>
    <t>9.1.4</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</si>
  <si>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</si>
  <si>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9.1.5</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</si>
  <si>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</si>
  <si>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9.1.6</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</si>
  <si>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</si>
  <si>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9.1.7</t>
  </si>
  <si>
    <t>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</si>
  <si>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9.1.8</t>
  </si>
  <si>
    <t>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</si>
  <si>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9.1.9</t>
  </si>
  <si>
    <t>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t>
  </si>
  <si>
    <t>9.1.10</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</si>
  <si>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</si>
  <si>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9.1.11</t>
  </si>
  <si>
    <t>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t>
  </si>
  <si>
    <t>9.1.12</t>
  </si>
  <si>
    <t>Suministro, transporte e instalación de DOMICILIARIA 1 1/2 DE ACUEDUCTO EN COBRE. Incluye tubería y concreto para proteger tubería y mano de obra de tendido de tubería.</t>
  </si>
  <si>
    <t>9.1.13</t>
  </si>
  <si>
    <t>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t>
  </si>
  <si>
    <t>9.1.14</t>
  </si>
  <si>
    <t>Suministro, transporte e instalación de válvula bola de 1/2" de maneral mariposa. Incluye suministro y transporte de los materiales y todos los accesorios necesarios para su correcta instalación y funcionamiento.</t>
  </si>
  <si>
    <t>9.1.15</t>
  </si>
  <si>
    <t>Suministro, transporte e instalación de válvula bola de 3/4" de maneral mariposa. Incluye suministro y transporte de los materiales y todos los accesorios necesarios para su correcta instalación y funcionamiento.</t>
  </si>
  <si>
    <t>9.1.16</t>
  </si>
  <si>
    <t>Suministro, transporte e instalación de válvula bola de 1" de maneral mariposa. Incluye suministro y transporte de los materiales y todos los accesorios necesarios para su correcta instalación y funcionamiento.</t>
  </si>
  <si>
    <t>9.1.17</t>
  </si>
  <si>
    <t>Suministro, transporte e instalación de válvula flotador completa 1" de cobre. Se entregará debidamente instalada sin presencia de fugas ni fisuras, sometida al sistema ya presurizado. Incluye todos los elementos requeridos para su correcta instalación y funcionamiento.</t>
  </si>
  <si>
    <t>9.1.18</t>
  </si>
  <si>
    <t>Suministro, transporte e instalación de válvula compuerta marca RW 1" o equivalente. Se entregará debidamente instalada sin presencia de fugas ni fisuras, sometida al sistema ya presurizado. Incluye todos los elementos requeridos para su correcta instalación y funcionamiento.</t>
  </si>
  <si>
    <t>9.1.19</t>
  </si>
  <si>
    <t>Suministro, transporte e instalación de sistema de bombeo PEARL para agua potable compuesto por DOS BOMBAS DE 1HP CADA UNA Q= 24,7gpm, HDT= 21 m.c.a. Incluye variador, 1 tanque horizontal de diafragma de 100 litros y prensable con flauta de descarga en acero inoxidable.</t>
  </si>
  <si>
    <t>9.1.20</t>
  </si>
  <si>
    <t>Suministro, transporte e instalación de TANQUE DE AGUA EN FIBRA DE VIDRIO 6 mil LITROS. Incluye ESCALERA CON GUARDA,transporte y todos los elementos necesarios para su correcta instalación y puesta en servicio.</t>
  </si>
  <si>
    <t>9.2.0</t>
  </si>
  <si>
    <t>INSTALACIONES SANITARIAS/LLUVIAS INTERNAS</t>
  </si>
  <si>
    <t>9.2.1</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</si>
  <si>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</si>
  <si>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9.2.2</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</si>
  <si>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</si>
  <si>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9.2.3</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</si>
  <si>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</si>
  <si>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9.2.4</t>
  </si>
  <si>
    <t>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</si>
  <si>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9.2.5</t>
  </si>
  <si>
    <t>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</si>
  <si>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9.2.6</t>
  </si>
  <si>
    <t>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</si>
  <si>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9.2.7</t>
  </si>
  <si>
    <t>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</si>
  <si>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9.2.8</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</si>
  <si>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</si>
  <si>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9.2.9</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</si>
  <si>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</si>
  <si>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9.2.10</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</si>
  <si>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</si>
  <si>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9.2.11</t>
  </si>
  <si>
    <t>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t>
  </si>
  <si>
    <t>9.2.12</t>
  </si>
  <si>
    <t>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t>
  </si>
  <si>
    <t>9.2.13</t>
  </si>
  <si>
    <t>Suministro, transporte e instalación de REJILLA METÁLICA DE PISO combinada Aluminio/bronce DE 3x2" para desagüe de 2". Incluye suministro y transporte de los materiales y todos los elementos necesarios para su correcta instalación.</t>
  </si>
  <si>
    <t>9.2.14</t>
  </si>
  <si>
    <t>Suministro, transporte e instalación de REJILLA METÁLICA DE PISO combinada Aluminio/bronce DE 4x3" para desagüe de 3". Incluye suministro y transporte de los materiales y todos los elementos necesarios para su correcta instalación.</t>
  </si>
  <si>
    <t>9.2.15</t>
  </si>
  <si>
    <t>Suministro, transporte e instalación de REJILLA METÁLICA DE PISO combinada Aluminio/bronce DE 5x4". Incluye suministro y transporte de los materiales y todos los elementos necesarios para su correcta instalación.</t>
  </si>
  <si>
    <t>Construcción de CÁRCAMO LINEAL de 20x8 cm.(medidas internas) en concreto de 21 Mpa., con un ESPESOR DE 8 cm.  Incluye suministro, transporte y colocación del concreto, impermeabilizante integral tipo plastocrete DM de Sika o su equivalente, tapa en reja metálica en "T" de 0.25 x 1.0 m. con marco removible y reja metálica en "T" fija de 0.25 x 3.0m,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t>
  </si>
  <si>
    <t>9.2.16</t>
  </si>
  <si>
    <t>Instalación de acometida de alcantarillado residual de Ø8". Incluye todos los trámites y requerimientos normativos de EPM, con instalador certificado.</t>
  </si>
  <si>
    <t>Global</t>
  </si>
  <si>
    <t>9.3.0</t>
  </si>
  <si>
    <t>RED CONTRA INCENDIO</t>
  </si>
  <si>
    <t>9.3.1</t>
  </si>
  <si>
    <t>TUBERIA EXPUESTA</t>
  </si>
  <si>
    <t>9.3.1.1</t>
  </si>
  <si>
    <t xml:space="preserve">Suministro, transporte e instalación de  Tubería acero al carbono sch 10  1  1/4" Incluye todos los elementos necesarios para su correcta instalación. </t>
  </si>
  <si>
    <t>9.3.1.2</t>
  </si>
  <si>
    <t xml:space="preserve">Suministro, transporte e instalación de Tubería acero al carbono sch 10   1 1/2" Incluye todos los elementos necesarios para su correcta instalación. </t>
  </si>
  <si>
    <t>9.3.1.3</t>
  </si>
  <si>
    <t xml:space="preserve">Suministro, transporte e instalación de Tubería acero al carbono sch 10  2" Incluye todos los elementos necesarios para su correcta instalación. </t>
  </si>
  <si>
    <t>9.3.1.4</t>
  </si>
  <si>
    <t xml:space="preserve">Suministro, transporte e instalación de Tubería acero al carbono sch 10  2 1/2" Incluye todos los elementos necesarios para su correcta instalación. </t>
  </si>
  <si>
    <t>9.3.1.5</t>
  </si>
  <si>
    <t xml:space="preserve">Suministro, transporte e instalación de Tubería acero al carbono sch 10  3" Incluye todos los elementos necesarios para su correcta instalación. </t>
  </si>
  <si>
    <t>9.3.1.6</t>
  </si>
  <si>
    <t xml:space="preserve">Suministro, transporte e instalación de Tubería acero al carbono sch 10  4" Incluye todos los elementos necesarios para su correcta instalación. </t>
  </si>
  <si>
    <t>9.3.1.7</t>
  </si>
  <si>
    <t xml:space="preserve">Suministro, transporte e instalación de Tubería acero al carbono sch 40  1", Incluye todos los elementos necesarios para su correcta instalación. </t>
  </si>
  <si>
    <t>9.3.1.8</t>
  </si>
  <si>
    <t xml:space="preserve">Suministro, transporte e instalación de Tubería acero al carbono sch 40  1/2". Incluye transporte y todos los elementos necesarios para su correcta instalación. </t>
  </si>
  <si>
    <t>9.3.1.9</t>
  </si>
  <si>
    <t xml:space="preserve">Suministro, transporte e instalación de Tubería acero al carbono sch 40  1 1/4". Incluye transporte y todos los elementos necesarios para su correcta instalación. </t>
  </si>
  <si>
    <t>9.3.2</t>
  </si>
  <si>
    <t xml:space="preserve">ACCESORIOS ACERO RANURADOS </t>
  </si>
  <si>
    <t>9.3.2.1</t>
  </si>
  <si>
    <t xml:space="preserve">Suministro transporte e instalacion de Acople flexible ranurado de Ø 3".  Incluye transporte y todos los elementos necesarios para su correcta instalación. </t>
  </si>
  <si>
    <t>9.3.2.2</t>
  </si>
  <si>
    <t xml:space="preserve">Suministro transporte e instalacion de Acople flexible ranurado de Ø4".  Incluye transporte y todos los elementos necesarios para su correcta instalación. </t>
  </si>
  <si>
    <t>9.3.2.3</t>
  </si>
  <si>
    <t xml:space="preserve">Suministro e instalación de Acoples RIGIDOS Ø 1 1/4"-. Incluye transporte y todos los elementos necesarios para su correcta instalación. </t>
  </si>
  <si>
    <t>9.3.2.4</t>
  </si>
  <si>
    <t xml:space="preserve">Suministro e instalación de Acoples RIGIDOS 1 1/2"Ø- 1 1/2"Ø . Incluye transporte y todos los elementos necesarios para su correcta instalación. </t>
  </si>
  <si>
    <t>9.3.2.5</t>
  </si>
  <si>
    <t xml:space="preserve">Suministro e instalación de Acoples RIGIDOS 2"Ø- 2"Ø . Incluye transporte y todos los elementos necesarios para su correcta instalación. </t>
  </si>
  <si>
    <t>9.3.2.6</t>
  </si>
  <si>
    <t xml:space="preserve">Suministro e instalación de Acoples RIGIDOS 2 1/2"Ø- 2 1/2"Ø . Incluye transporte y todos los elementos necesarios para su correcta instalación. </t>
  </si>
  <si>
    <t>9.3.2.7</t>
  </si>
  <si>
    <t xml:space="preserve">Suministro e instalación de Acoples RIGIDOS 3"Ø- 3"Ø . Incluye transporte y todos los elementos necesarios para su correcta instalación. </t>
  </si>
  <si>
    <t>9.3.2.8</t>
  </si>
  <si>
    <t xml:space="preserve">Suministro e instalación de Acoples RIGIDOS 4"Ø- 4"Ø . Incluye transporte y todos los elementos necesarios para su correcta instalación. </t>
  </si>
  <si>
    <t>9.3.2.9</t>
  </si>
  <si>
    <t xml:space="preserve">Suministro, transporte e instalación de CODO RANURADO 1 1/4"Ø- 1 1/4"Ø. Incluye transporte y todos los elementos necesarios para su correcta instalación. </t>
  </si>
  <si>
    <t>9.3.2.10</t>
  </si>
  <si>
    <t xml:space="preserve">Suministro, transporte e instalación de CODO RANURADO 1 1/2"Ø- 1 1/2"Ø. Incluye pruebas y todos los elementos necesarios para su correcta instalación. </t>
  </si>
  <si>
    <t>9.3.2.11</t>
  </si>
  <si>
    <t xml:space="preserve">Suministro, transporte e instalación de CODO RANURADO 2"Ø- 2"Ø. Incluye pruebas y todos los elementos necesarios para su correcta instalación. </t>
  </si>
  <si>
    <t>9.3.2.12</t>
  </si>
  <si>
    <t xml:space="preserve">Suministro, transporte e instalación de CODO RANURADO 2 1/2"Ø- 2 1/2"Ø. Incluye pruebas y todos los elementos necesarios para su correcta instalación. </t>
  </si>
  <si>
    <t>9.3.2.13</t>
  </si>
  <si>
    <t>Suministro, transporte e instalación de CODO RANURADO 3"Ø- 3"Ø. Incluye pruebas y todos los elementos necesarios para su correcta instalación.</t>
  </si>
  <si>
    <t>9.3.2.14</t>
  </si>
  <si>
    <t>Suministro, transporte e instalación de CODO RANURADO 4"Ø- 4"Ø. Incluye pruebas y todos los elementos necesarios para su correcta instalación.</t>
  </si>
  <si>
    <t>9.3.2.15</t>
  </si>
  <si>
    <t xml:space="preserve">Suministro e instalación de REDUCCIÓN COPA RANURADA 2 1/2"Ø- 1 1/2"Ø ranurada. Incluye transporte y todos los elementos necesarios para su correcta instalación. </t>
  </si>
  <si>
    <t>9.3.2.16</t>
  </si>
  <si>
    <t xml:space="preserve">Suministro e instalación de REDUCCIÓN COPA RANURADA 3"Ø- 2 1/2"Ø ranurada. Incluye transporte y todos los elementos necesarios para su correcta instalación. </t>
  </si>
  <si>
    <t>9.3.2.17</t>
  </si>
  <si>
    <t xml:space="preserve">Suministro e instalación de REDUCCIÓN COPA RANURADA 4"Ø- 3"Ø ranurada. Incluye transporte y todos los elementos necesarios para su correcta instalación. </t>
  </si>
  <si>
    <t>9.3.2.18</t>
  </si>
  <si>
    <t xml:space="preserve">Suministro e instalación de TAPÓN RANURADO 1 1/4"Ø. Incluye transporte y todos los elementos necesarios para su correcta instalación. </t>
  </si>
  <si>
    <t>9.3.2.19</t>
  </si>
  <si>
    <t xml:space="preserve">Suministro e instalación de TAPÓN Ranurado 1 1/2"Ø. Incluye pruebas y todos los elementos necesarios para su correcta instalación. </t>
  </si>
  <si>
    <t>9.3.2.20</t>
  </si>
  <si>
    <t xml:space="preserve">Suministro e instalación de TAPÓN Ranurado 2"Ø. Incluye pruebas y todos los elementos necesarios para su correcta instalación. </t>
  </si>
  <si>
    <t>9.3.2.21</t>
  </si>
  <si>
    <t xml:space="preserve">Suministro e instalación de TAPÓN Ranurado 2 1/2"Ø. Incluye pruebas y todos los elementos necesarios para su correcta instalación. </t>
  </si>
  <si>
    <t>9.3.2.22</t>
  </si>
  <si>
    <t xml:space="preserve">Suministro e instalación de TAPÓN Ranurado 4"Ø. Incluye pruebas y todos los elementos necesarios para su correcta instalación. </t>
  </si>
  <si>
    <t>9.3.2.23</t>
  </si>
  <si>
    <t xml:space="preserve">Suministro transporte e instalacion de TEE MECANICA RANURADA de 2 1/2" x 1 1/2".  Incluye transporte y todos los elementos necesarios para su correcta instalación. </t>
  </si>
  <si>
    <t>9.3.2.24</t>
  </si>
  <si>
    <t xml:space="preserve">Suministro transporte e instalacion de TEE MECANICA RANURADA de Ø 3" X 1 1/4".  Incluye transporte y todos los elementos necesarios para su correcta instalación. </t>
  </si>
  <si>
    <t>9.3.2.25</t>
  </si>
  <si>
    <t xml:space="preserve">Suministro transporte e instalacion de TEE MECANICA RANURADA de Ø 4" X 1 1/4".  Incluye transporte y todos los elementos necesarios para su correcta instalación. </t>
  </si>
  <si>
    <t>9.3.2.26</t>
  </si>
  <si>
    <t>Suministro transporte e instalacion de TEE MECANICA RANURADA de 4" x 2 1/2". Incluye pruebas y todos los elementos necesarios para su correcta instalación.</t>
  </si>
  <si>
    <t>9.3.2.27</t>
  </si>
  <si>
    <t xml:space="preserve">Suministro transporte e instalación de TEE RANURADA 1 1/2"Ø.  Incluye transporte y todos los elementos necesarios para su correcta instalación. </t>
  </si>
  <si>
    <t>9.3.2.28</t>
  </si>
  <si>
    <t xml:space="preserve">Suministro transporte e instalación de TEE RANURADA 2 1/2"Ø.  Incluye transporte y todos los elementos necesarios para su correcta instalación. </t>
  </si>
  <si>
    <t>9.3.2.29</t>
  </si>
  <si>
    <t xml:space="preserve">Suministro transporte e instalación de TEE RANURADA 3"Ø.  Incluye transporte y todos los elementos necesarios para su correcta instalación. </t>
  </si>
  <si>
    <t>9.3.2.30</t>
  </si>
  <si>
    <t xml:space="preserve">Suministro transporte e instalación de TEE Ranurada 4"Ø- 4"Ø- 4 "Ø. Incluye pruebas y todos los elementos necesarios para su correcta instalación. </t>
  </si>
  <si>
    <t>9.3.3</t>
  </si>
  <si>
    <t>ACCESORIOS ACERO ROSCADOS</t>
  </si>
  <si>
    <t>9.3.3.1</t>
  </si>
  <si>
    <t xml:space="preserve">Suministro, transporte e instalación de CODO ROSCADO  1/2"Ø- 1/2"Ø. Incluye transporte y todos los elementos necesarios para su correcta instalación. </t>
  </si>
  <si>
    <t>9.3.3.2</t>
  </si>
  <si>
    <t>Suministro, transporte e instalación de CODO ROSCADO  1"Ø- 1"Ø. Incluye pruebas y todos los elementos necesarios para su correcta instalación.</t>
  </si>
  <si>
    <t>9.3.3.3</t>
  </si>
  <si>
    <t>suministro  transporte e instalacionde de reduccion copa roscada de 1" x 3/4"</t>
  </si>
  <si>
    <t>9.3.3.4</t>
  </si>
  <si>
    <t>Suministro, transporte e instalación dereducción tuerca roscada HD (Bushing) Ø 1" X Ø 1/2" .  Incluye todos los elementos necesarios para su funcionamiento.</t>
  </si>
  <si>
    <t>9.3.3.5</t>
  </si>
  <si>
    <t>Suministro transporte e instalacion de TEE MECANICA ROSCADA  de 1 1/4" x  1". Incluye pruebas y todos los elementos necesarios para su correcta instalación.</t>
  </si>
  <si>
    <t>9.3.3.6</t>
  </si>
  <si>
    <t>Suministro transporte e instalacion de TEE MECANICA ROSCADA  de 1 1/2" x 1". Incluye pruebas y todos los elementos necesarios para su correcta instalación.</t>
  </si>
  <si>
    <t>9.3.3.7</t>
  </si>
  <si>
    <t>Suministro transporte e instalacion de TEE MECANICA ROSCADA  de 2" x 1". Incluye pruebas y todos los elementos necesarios para su correcta instalación.</t>
  </si>
  <si>
    <t>9.3.3.8</t>
  </si>
  <si>
    <t xml:space="preserve">Suministro transporte e instalacion de TEE MECANICA ROSCADA de 2 1/2" x 1".  Incluye transporte y todos los elementos necesarios para su correcta instalación. </t>
  </si>
  <si>
    <t>9.3.3.9</t>
  </si>
  <si>
    <t xml:space="preserve">Suministro transporte e instalacion de TEE MECANICA ROSCADA de 4" x 1".  Incluye transporte y todos los elementos necesarios para su correcta instalación. </t>
  </si>
  <si>
    <t>9.3.3.10</t>
  </si>
  <si>
    <t xml:space="preserve">Suministro transporte e instalación de TEE ROSCADA  1" Ø.  Incluye transporte y todos los elementos necesarios para su correcta instalación. </t>
  </si>
  <si>
    <t>9.3.3.11</t>
  </si>
  <si>
    <t xml:space="preserve">Suministro transporte e instalación de TEE ROSCADA  1/2"Ø.  Incluye transporte y todos los elementos necesarios para su correcta instalación. </t>
  </si>
  <si>
    <t>9.3.3.12</t>
  </si>
  <si>
    <t>Niple tuerca Ø 1/2" x 10 cm.  Incluye suministro, transporte, instalación, pruebas y todos los elementos necesarios para su funcionamiento.</t>
  </si>
  <si>
    <t>9.3.4</t>
  </si>
  <si>
    <t>SOPORTES</t>
  </si>
  <si>
    <t>9.3.4.1</t>
  </si>
  <si>
    <t xml:space="preserve">Suministro, transporte e instalación de Soporte cuatro vias  Ø2 1/2". Incluye transporte y todos los elementos necesarios para su correcta instalación. </t>
  </si>
  <si>
    <t>9.3.4.2</t>
  </si>
  <si>
    <t>Soporte 4 vías Ø 4". Incluye suministro, transporte, instalación y todos los elementos necesarios para su funcionamiento.</t>
  </si>
  <si>
    <t>9.3.4.3</t>
  </si>
  <si>
    <t xml:space="preserve">Suministro e instalación de SOPORTE SISMORESISTENTE TRANSVERSAL 2 1/2" Ø. Incluye transporte y todos los elementos necesarios para su correcta instalación. </t>
  </si>
  <si>
    <t>9.3.4.4</t>
  </si>
  <si>
    <t xml:space="preserve">Suministro e instalación de  SOPORTE SISMORESISTENTE TRANSVERSAL Ø3. Incluye transporte y todos los elementos necesarios para su correcta instalación. </t>
  </si>
  <si>
    <t>9.3.4.5</t>
  </si>
  <si>
    <t xml:space="preserve">Suministro e instalación de  SOPORTE SISMORESISTENTE TRANSVERSAL Ø4. Incluye transporte y todos los elementos necesarios para su correcta instalación. </t>
  </si>
  <si>
    <t>9.3.4.6</t>
  </si>
  <si>
    <t xml:space="preserve">Suministro e instalación de SOPORTE SISMORESISTENTE LONGITUDINAL 2 1/2" Ø. Incluye transporte y todos los elementos necesarios para su correcta instalación. </t>
  </si>
  <si>
    <t>9.3.4.7</t>
  </si>
  <si>
    <t>Soporte sismoresistente longitudinal Ø4″ UL/FM. Incluye suministro, transporte, instalación y todos los elementos necesarios para su correcto funcionamiento.</t>
  </si>
  <si>
    <t>9.3.4.8</t>
  </si>
  <si>
    <t xml:space="preserve">Suministro, transporte e instalación de Soporte tipo pera  Ø1". Incluye transporte y todos los elementos necesarios para su correcta instalación. </t>
  </si>
  <si>
    <t>9.3.4.9</t>
  </si>
  <si>
    <t xml:space="preserve">Suministro, transporte e instalación de Soporte tipo pera  Ø1 1/4". Incluye transporte y todos los elementos necesarios para su correcta instalación. </t>
  </si>
  <si>
    <t>9.3.4.10</t>
  </si>
  <si>
    <t xml:space="preserve">Suministro, transporte e instalación de Soporte tipo pera  Ø1 1/2". Incluye transporte y todos los elementos necesarios para su correcta instalación. </t>
  </si>
  <si>
    <t>9.3.4.11</t>
  </si>
  <si>
    <t xml:space="preserve">Suministro, transporte e instalación de Soporte tipo pera  Ø2". Incluye transporte y todos los elementos necesarios para su correcta instalación. </t>
  </si>
  <si>
    <t>9.3.4.12</t>
  </si>
  <si>
    <t xml:space="preserve">Suministro, transporte e instalación de Soporte tipo pera  Ø2 1/2". Incluye transporte y todos los elementos necesarios para su correcta instalación. </t>
  </si>
  <si>
    <t>9.3.4.13</t>
  </si>
  <si>
    <t xml:space="preserve">Suministro, transporte e instalación de Soporte tipo pera  Ø3". Incluye transporte y todos los elementos necesarios para su correcta instalación. </t>
  </si>
  <si>
    <t>9.3.4.14</t>
  </si>
  <si>
    <t xml:space="preserve">Suministro, transporte e instalación de Soporte tipo pera  Ø4". Incluye transporte y todos los elementos necesarios para su correcta instalación. </t>
  </si>
  <si>
    <t>9.3.4.15</t>
  </si>
  <si>
    <t xml:space="preserve">Suministro, transporte e instalación de SOPORTE DE PISO FABRICADO EN TUBERIA de 4" Incluye transporte y todos los elementos necesarios para su correcta instalación. </t>
  </si>
  <si>
    <t>9.3.4.16</t>
  </si>
  <si>
    <t xml:space="preserve">Suministro, transporte e instalación de SOPORTE DE TUBO APRETADO de 1/2" Incluye transporte y todos los elementos necesarios para su correcta instalación. </t>
  </si>
  <si>
    <t>9.3.4.17</t>
  </si>
  <si>
    <t xml:space="preserve">Suministro, transporte e instalación de SOPORTE DE TUBO APRETADO de 1 1/4" Incluye transporte y todos los elementos necesarios para su correcta instalación. </t>
  </si>
  <si>
    <t>9.3.5</t>
  </si>
  <si>
    <t>ELEMENTOS DE DESCARGA</t>
  </si>
  <si>
    <t>9.3.5.1</t>
  </si>
  <si>
    <t xml:space="preserve">Rociador pendente Ø 3/4", respuesta rápida, k 5,6, temperatura ordinaria (155 °F / 68 °C), cobertura estandar, incluye escudo y porta escudo. Deben ser listados y aprobados UL/FM. Incluye suministro, transporte, instalación y todos los elementos necesarios para su correcto funcionamiento. </t>
  </si>
  <si>
    <t>9.3.5.2</t>
  </si>
  <si>
    <t xml:space="preserve">Rociador pendente Ø 3/4", respuesta rápida, k 5,6, temperatura intermedia (175 °F / 79 °C), cobertura estandar, incluye escudo y porta escudo. Deben ser listados y aprobados UL/FM. Incluye suministro, transporte, instalación y todos los elementos necesarios para su correcto funcionamiento. </t>
  </si>
  <si>
    <t>9.3.5.3</t>
  </si>
  <si>
    <t xml:space="preserve">Rociador montante Ø 3/4", respuesta rápida, k 5,6, temperatura ordinaria (155 °F / 68 °C), cobertura estandar, incluye escudo y porta escudo. Deben ser listados y aprobados UL/FM. Incluye suministro, transporte, instalación y todos los elementos necesarios para su correcto funcionamiento. </t>
  </si>
  <si>
    <t>9.3.6</t>
  </si>
  <si>
    <t>VÁLVULAS</t>
  </si>
  <si>
    <t>9.3.6.1</t>
  </si>
  <si>
    <t xml:space="preserve">Suministro, transporte e instalación de VÁLVULA DE BOLA ROSCADA  1/2" Ø.  Incluye transporte y todos los elementos necesarios para su correcta instalación. </t>
  </si>
  <si>
    <t>9.3.6.2</t>
  </si>
  <si>
    <t xml:space="preserve">Suministro, transporte e instalación de VÁLVULA DE CHEQUE ROSCADA de 1 1/4".  Incluye transporte y todos los elementos necesarios para su correcta instalación. </t>
  </si>
  <si>
    <t>9.3.6.3</t>
  </si>
  <si>
    <t>Suministro, transporte e instalación de VÁLVULA CHEQUE RANURADA Ø 3". Deberá ser una válvula aprobada por U.L o F.M. Se entregará debidamente instalada en el sentido de flujo requerido en los diseños sin presencia de fugas ni fisuras, sometida al sistema ya presurizado. Incluye todos los elementos requeridos para su correcta instalación y funcionamiento.</t>
  </si>
  <si>
    <t>9.3.6.4</t>
  </si>
  <si>
    <t>Suministro, transporte e instalación de VÁLVULA CHEQUE RANURADA Ø 4". Deberá ser una válvula aprobada por U.L o F.M. Se entregará debidamente instalada en el sentido de flujo requerido en los diseños sin presencia de fugas ni fisuras, sometida al sistema ya presurizado. Incluye todos los elementos requeridos para su correcta instalación y funcionamiento.</t>
  </si>
  <si>
    <t>9.3.6.5</t>
  </si>
  <si>
    <t>Suministro e instalación de válvula angular 2 1/2" certificada UL/FM, con tapa plástica . Incluye transporte y todos los elementos necesarios para su correcta instalación.</t>
  </si>
  <si>
    <t>9.3.6.6</t>
  </si>
  <si>
    <t>Suministro, transporte e instalación de Válvula desaireadora automática de 1/2" de diámetro. Deberá ser una válvula aprobada por U.L o F.M. Incluye todos los elementos requeridos para su correcta instalación y funcionamiento.</t>
  </si>
  <si>
    <t>9.3.6.7</t>
  </si>
  <si>
    <t>Suministro, transporte e instalación de Válvula mariposa de 1 1/4" incluyendo tubería y uniones para cada sistema. Deberá ser una válvula aprobada por U.L o F.M. Incluye todos los elementos requeridos para su correcta instalación y funcionamiento.</t>
  </si>
  <si>
    <t>9.3.6.8</t>
  </si>
  <si>
    <t>Suministro, transporte e instalación de Válvula mariposa de 2 1/2" incluyendo tubería y uniones para cada sistema. Deberá ser una válvula aprobada por U.L o F.M. Incluye todos los elementos requeridos para su correcta instalación y funcionamiento.</t>
  </si>
  <si>
    <t>9.3.6.9</t>
  </si>
  <si>
    <t>Suministro, transporte e instalación de Válvula mariposa de 3" incluyendo tubería y uniones para cada sistema. Deberá ser una válvula aprobada por U.L o F.M. Incluye todos los elementos requeridos para su correcta instalación y funcionamiento.</t>
  </si>
  <si>
    <t>9.3.6.10</t>
  </si>
  <si>
    <t>Suministro, transporte e instalación de válvula mariposa de 4”. Incluye suministro, transporte, instalación y todos los elementos necesarios para su funcionamiento.</t>
  </si>
  <si>
    <t>9.3.6.11</t>
  </si>
  <si>
    <t xml:space="preserve">Suministro, transporte e instalación de SIAMESA EN BRONCE DE DIÁMETRO DE Ø 4" X Ø 2 1/2" X Ø 2 1/2" Incluye transporte y todos los elementos necesarios para su correcta instalación. </t>
  </si>
  <si>
    <t>9.3.6.12</t>
  </si>
  <si>
    <t>Suministro, transporte e instalación de VÁLVULA DE ALIVIO RECTA ROSCADA 3/4”. Se entregará debidamente instalada según lo requerido en los diseños sin presencia de fugas ni fisuras, sometida al sistema ya presurizado. Incluye todos los elementos requeridos para su correcta instalación y funcionamiento.</t>
  </si>
  <si>
    <t>9.3.7</t>
  </si>
  <si>
    <t>OTROS</t>
  </si>
  <si>
    <t>9.3.7.1</t>
  </si>
  <si>
    <t xml:space="preserve">Suministro e instalación de MANÓMETRO CARATULA Ø 4" GLICERINA de Ø 1/2" . Incluye transporte y todos los elementos necesarios para su correcta instalación. </t>
  </si>
  <si>
    <t>9.3.7.2</t>
  </si>
  <si>
    <t>Suministro, transporte e instalación de JUNTA DE EXPANSIÓN ANTISISMICA Ø 2 1/2" RANURADA. Deberá ser una válvula aprobada por U.L o F.M. Se entregará debidamente instalada sin presencia de fugas ni fisuras, sometida al sistema ya presurizado. Incluye todos los elementos requeridos para su correcta instalación y funcionamiento.</t>
  </si>
  <si>
    <t>9.3.7.3</t>
  </si>
  <si>
    <t>Suministro, transporte e instalación de JUNTA DE EXPANSIÓN ANTISISMICA Ø 4" RANURADA. Deberá ser una válvula aprobada por U.L o F.M. Se entregará debidamente instalada sin presencia de fugas ni fisuras, sometida al sistema ya presurizado. Incluye todos los elementos requeridos para su correcta instalación y funcionamiento.</t>
  </si>
  <si>
    <t>9.3.7.4</t>
  </si>
  <si>
    <t>Suministro, transporte e instalación de tanque en fibra de vidrio con capacidad para 7,5 m3 con dimensiones de diámetro 1,80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t>
  </si>
  <si>
    <t>9.3.7.5</t>
  </si>
  <si>
    <t xml:space="preserve">Suministro, transporte e instalación de Gabinete porta rociadores para rociadores de repuesto, con capacidad de 24 rociadores. Incluye todos los elementos necesarios para su correcta instalación. </t>
  </si>
  <si>
    <t>9.3.7.6</t>
  </si>
  <si>
    <t>Suministro, transporte e instalación de placa pasa muro 4” para tanque en fibra de vidrio. Incluye todo lo necesario para su correcta instalación y funcionamiento.</t>
  </si>
  <si>
    <t>9.3.8</t>
  </si>
  <si>
    <t>LINEA DE SENSADO</t>
  </si>
  <si>
    <t>9.3.8.1</t>
  </si>
  <si>
    <t>Suministro transporte e instalación de tubería rigida de cobre tipo K SCH 40 Ø 1/2" ASTM B75/B75M. Estos deberán estar sin presentar fugas, fisuras o cualquier otra clase de anomalía, incluye la pintura anticorrosiva y esmaltada, pruebas y todos lo necesario para su correcta instalación.</t>
  </si>
  <si>
    <t>9.3.8.2</t>
  </si>
  <si>
    <t>Tee racor de compresión para  tubo de cobre  Ø 1/2" . Incluye suministro, transporte, instalación y todos los elementos necesarios para su correcto funcionamiento.</t>
  </si>
  <si>
    <t>9.3.8.3</t>
  </si>
  <si>
    <t>Codo racor de compresión para tubo de cobre Ø 1/2" . Incluye suministro, transporte, instalación y todos los elementos necesarios para su correcto funcionamiento.</t>
  </si>
  <si>
    <t>9.3.8.4</t>
  </si>
  <si>
    <t>Union Macho racor doble compresión para tubo de cobre  Ø 1/2" . Incluye suministro, transporte, instalación y todos los elementos necesarios para su correcto funcionamiento.</t>
  </si>
  <si>
    <t>9.3.8.5</t>
  </si>
  <si>
    <t>Unión hembra macho racor compresión para tubo de cobre  Ø 1/2" . Incluye suministro, transporte, instalación y todos los elementos necesarios para su correcto funcionamiento.</t>
  </si>
  <si>
    <t>9.3.8.6</t>
  </si>
  <si>
    <t>Unión racor recto doble compresión para tubo de cobre Ø 1/2" . Incluye suministro, transporte, instalación y todos los elementos necesarios para su correcto funcionamiento.</t>
  </si>
  <si>
    <t>9.3.8.7</t>
  </si>
  <si>
    <t>Reducción tuerca para cobre roscada Ø 1/2" x Ø 1/4". Incluye suministro, transporte, instalación y todos los elementos necesarios para su correcto funcionamiento.</t>
  </si>
  <si>
    <t>9.3.8.8</t>
  </si>
  <si>
    <t>MANÓMETRO CARATULA Ø 4" Glicerina. Incluye suministro, transporte, instalación y todos los elementos necesarios para su correcto funcionamiento.</t>
  </si>
  <si>
    <t>9.3.8.9</t>
  </si>
  <si>
    <t>Válvula cheque compuerta Ø 1/2" . Incluye suministro, transporte, instalación y todos los elementos necesarios para su correcto funcionamiento.</t>
  </si>
  <si>
    <t>9.3.8.10</t>
  </si>
  <si>
    <t>Válvula compuerta Ø 1/2" . Incluye suministro, transporte, instalación y todos los elementos necesarios para su correcto funcionamiento.</t>
  </si>
  <si>
    <t>9.3.9</t>
  </si>
  <si>
    <t>ACCESORIOS ACERO SOLDADOS</t>
  </si>
  <si>
    <t>9.3.9.1</t>
  </si>
  <si>
    <t>Suministro, transporte e instalación de placa anti vórtice en acero inoxidable 3”. Incluye todo lo necesario para su correcta instalación y funcionamiento.</t>
  </si>
  <si>
    <t>9.3.9.2</t>
  </si>
  <si>
    <t xml:space="preserve">Suministro, transporte e instalación de REDUCCION CONCENTRICA BRIDADA HD  de 4"x 3" Incluye transporte y todos los elementos necesarios para su correcta instalación. </t>
  </si>
  <si>
    <t>9.3.9.3</t>
  </si>
  <si>
    <t>Suministro, transporte e instalación de BRIDA SOLDADA AC Ø 1 1/4" (Incluye toda la tornillería). Incluye suministro, transporte, instalación y todos los elementos necesarios para su correcto funcionamiento.</t>
  </si>
  <si>
    <t>9.3.9.4</t>
  </si>
  <si>
    <t>Suministro, transporte e instalación de BRIDA SOLDADA AC Ø 2" (Incluye toda la tornillería). Incluye suministro, transporte, instalación y todos los elementos necesarios para su correcto funcionamiento.</t>
  </si>
  <si>
    <t>9.3.9.5</t>
  </si>
  <si>
    <t>Suministro, transporte e instalación de BRIDA SOLDADA AC Ø 2 12" (Incluye toda la tornillería). Incluye suministro, transporte, instalación y todos los elementos necesarios para su correcto funcionamiento.</t>
  </si>
  <si>
    <t>9.3.9.6</t>
  </si>
  <si>
    <t>Suministro, transporte e instalación de BRIDA SOLDADA AC Ø 4" (Incluye toda la tornillería). Incluye suministro, transporte, instalación y todos los elementos necesarios para su correcto funcionamiento.</t>
  </si>
  <si>
    <t>9.3.10</t>
  </si>
  <si>
    <t>ACCESORIOS BRIDADOS</t>
  </si>
  <si>
    <t>9.3.10.1</t>
  </si>
  <si>
    <t>Suministro e instalación de REDUCCION CONCENTRICA BRIDADA HD Ø 4" X Ø 3" Incluye suministro, transporte, instalación y todos los elementos necesarios para su correcto funcionamiento.</t>
  </si>
  <si>
    <t>9.3.10.2</t>
  </si>
  <si>
    <t>Suministro e instalación de REDUCCION CONCENTRICA BRIDADA HD Ø 6" X Ø 4" Incluye suministro, transporte, instalación y todos los elementos necesarios para su correcto funcionamiento.</t>
  </si>
  <si>
    <t>9.3.10.3</t>
  </si>
  <si>
    <t>Suministro, transporte e instalación de VÁLVULA COMPUERTA OS&amp;Y BRIDADA 3”. Se entregará debidamente instalada según lo requerido en los diseños sin presencia de fugas ni fisuras, sometida al sistema ya presurizado. Incluye todos los elementos requeridos para su correcta instalación y funcionamiento.</t>
  </si>
  <si>
    <t>9.3.11</t>
  </si>
  <si>
    <t>SISTEMA DE EXTINTORES</t>
  </si>
  <si>
    <t>9.3.11.1</t>
  </si>
  <si>
    <t xml:space="preserve">Suministro, transporte e instalación de EXTINTOR PQS EN GABINETE  Incluye transporte y todos los elementos necesarios para su correcta instalación. </t>
  </si>
  <si>
    <t>9.3.11.2</t>
  </si>
  <si>
    <t xml:space="preserve">Suministro, transporte e instalación de Extintor tipo BC (CO2) EN GABINETE  Incluye transporte y todos los elementos necesarios para su correcta instalación. </t>
  </si>
  <si>
    <t>9.3.11.3</t>
  </si>
  <si>
    <t xml:space="preserve">Suministro, transporte e instalación de EXTINTOR TIPO K. Incluye transporte y todos los elementos necesarios para su correcta instalación. </t>
  </si>
  <si>
    <t>9.3.12</t>
  </si>
  <si>
    <t>PLACAS DE MARCACIÓN</t>
  </si>
  <si>
    <t>9.3.12.1</t>
  </si>
  <si>
    <t xml:space="preserve">Suministro, transporte e instalación de PLACA DE MARCACIÓN PARA ESTACIÓN DE CONTROL.  Incluye transporte y todos los elementos necesarios para su correcta instalación. </t>
  </si>
  <si>
    <t>9.3.12.2</t>
  </si>
  <si>
    <t xml:space="preserve">Suministro, transporte e instalación de PLACA DE MARCACIÓN DE EXTINTOR. Incluye transporte y todos los elementos necesarios para su correcta instalación. </t>
  </si>
  <si>
    <t>9.3.12.3</t>
  </si>
  <si>
    <t xml:space="preserve">Suministro, transporte e instalación de PLACA DE MARCACIÓN PARA  SISTEMA CONTRA INCENDIO. Incluye transporte y todos los elementos necesarios para su correcta instalación. </t>
  </si>
  <si>
    <t>9.3.12.4</t>
  </si>
  <si>
    <t>Suministro, transporte e instalación de PLACA DE MARCACIÓN PARA VALVULA Incluye todos los elementos necesarios para su correcta instalación.</t>
  </si>
  <si>
    <t>9.3.12.5</t>
  </si>
  <si>
    <t xml:space="preserve">Suministro, transporte e instalación de PLACA DE MARCACIÓN PARA VÁLVULA SIAMESA Incluye transporte y todos los elementos necesarios para su correcta instalación. </t>
  </si>
  <si>
    <t>9.3.13</t>
  </si>
  <si>
    <t>EQUIPOS</t>
  </si>
  <si>
    <t>9.3.13.1</t>
  </si>
  <si>
    <t>Suministro transporte e instalación de Bomba Final de línea diesel de 250 gpm a 145 psi listada y certificada UL/FM. Incluye bomba jockey  de 5 gpm a 155 psi, tableros de control, tanque de almacenamiento de combustible de 80 galones, medidor de flujo de 4”, válvula de alivio de 3”, cono de sobre-flujo de 3”x6”, válvula desaireadora de ½”, juego de dos (2) baterías y  todos los elemento para su correcto instalación y funcionamiento.</t>
  </si>
  <si>
    <t>9.3.14</t>
  </si>
  <si>
    <t>GENERALES</t>
  </si>
  <si>
    <t>9.3.14.1</t>
  </si>
  <si>
    <t xml:space="preserve">Suministro e instalación de CONEXIÓN ELÉCTRICA TABLERO CONTROLADOR CON BOMBA SOSTENEDORA DE PRESIÓN (Incluir tubería, cableado, soportería para la adecuada instalación) Incluye transporte y todos los elementos necesarios para su correcta instalación. </t>
  </si>
  <si>
    <t>9.3.14.2</t>
  </si>
  <si>
    <t>conexión eléctrica tablero controlador con motor eléctrico 1” (incluye tubería, cableado, soportería para la adecuada instalación). incluye suministro y transporte de todos los elementos necesario para su adecuada instalación y funcionamiento.</t>
  </si>
  <si>
    <t>9.3.14.3</t>
  </si>
  <si>
    <t xml:space="preserve">Suministro e instalación de LÍNEAS DE SENSADO DE PRESIÓN DE TABLEROS CONTROLADORES  (Incluir tubería, soportería, accesorios, válvulas cheque, válvulas compuerta y manómetros) Incluye transporte y todos los elementos necesarios para su correcta instalación. </t>
  </si>
  <si>
    <t>9.3.14.4</t>
  </si>
  <si>
    <t xml:space="preserve">Suministro e instalación de LÍNEA DE SUMINISTRO Y RETORNO DE COMBUSTIBLE ENTRE TANQUE Y MOTOR DIESEL (Incluir tubería, soportería, válvulas y accesorios) Incluye transporte y todos los elementos necesarios para su correcta instalación. </t>
  </si>
  <si>
    <t>9.3.14.5</t>
  </si>
  <si>
    <t xml:space="preserve">Suministro e instalación de SISTEMA DE EXHOSTO 4" (Contiene: 25,5m Tubería acero sch 10 de 4" y 6 Codos 90 soldado AC). Incluye transporte y todos los elementos necesarios para su correcta instalación. </t>
  </si>
  <si>
    <t>9.3.15</t>
  </si>
  <si>
    <t>CERTIFICACIONES Y TRÁMITES</t>
  </si>
  <si>
    <t>9.3.15.1</t>
  </si>
  <si>
    <t>Realizar revisión de diseños de la seguridad humana, sistema de detección y sistema de extinción de incendios, permitiendo de esta manera identificar fallas o inconsistencias respecto a las exigencias mínimas de la norma NSR-10, títulos J y K. Incluye Pruebas al sistema de detección y alarma contra incendios, de conformidad con la norma NFPA, Pruebas hidráulicas y recepción del sistema de red contra incendios (RCI), conforme a la norma NFPA, incluyendo curva de rendimiento de la bomba, pruebas del sistema clase II y lavado del sistema.</t>
  </si>
  <si>
    <t>9.5.0</t>
  </si>
  <si>
    <t>POZOS/CAJAS/SUMIDEROS</t>
  </si>
  <si>
    <t>9.5.1</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</si>
  <si>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</si>
  <si>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9.5.2</t>
  </si>
  <si>
    <t>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</si>
  <si>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9.5.3</t>
  </si>
  <si>
    <t>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</si>
  <si>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9.5.4</t>
  </si>
  <si>
    <t>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</si>
  <si>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9.7.0</t>
  </si>
  <si>
    <t>INSTALACIONES DE GAS INTERNAS</t>
  </si>
  <si>
    <t>9.7.1</t>
  </si>
  <si>
    <t>Suministro, transporte e instalación de tubería PE AL PE 20mm. Incluye el suministro y transporte de los materiales, accesorios, materiales varios como estopa, traba química fuerza alta y media, fundente, soldadura de antimonio, pintura anticorrosiva y todos los elementos necesarios para su correcta instalación y funcionamiento.</t>
  </si>
  <si>
    <t>9.7.2</t>
  </si>
  <si>
    <t>Suministro, transporte e instalación de fijación para tubería de PE AL PE 25 mm redes de gas. Incluye perno de expansión, fijador para tubo perpendicular al perfil, perfil sencillo, todo estos accesorios marca Mekano o equivalente y todos los accesorios y elementos necesarios para su correcta instalación y funcionamiento.</t>
  </si>
  <si>
    <t>9.7.3</t>
  </si>
  <si>
    <t>Suministro, transporte e instalación de calentador de paso tipo B de 6 litros por minuto, incluye instalación y suministro de chimenea con sombrerete, codo y 1.10 metros de tubería lámina calibre 22 y todos los elementos necesarios para su correcta instalación.</t>
  </si>
  <si>
    <t>9.7.4</t>
  </si>
  <si>
    <t>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t>
  </si>
  <si>
    <t>9.7.5</t>
  </si>
  <si>
    <t>Puesta en servicio por cada quemador o flauta de fogón, horno, calentador, cocina o cualquier gasodoméstico instalado.</t>
  </si>
  <si>
    <t>9.7.6</t>
  </si>
  <si>
    <t>Suministro, transporte e instalación de poliválvula de 32mm en polietileno. Incluye suministro y transporte de los materiales, termofusión del accesorio y todos los elementos necesarios para su correcta instalación y funcionamiento.</t>
  </si>
  <si>
    <t>9.7.7</t>
  </si>
  <si>
    <t>Suministro, transporte e instalación de válvula esférica de 1/2", maneral mariposa. Incluye suministro y transporte de los materiales y todo lo necesario para su correcta instalación y funcionamiento.</t>
  </si>
  <si>
    <t>9.7.8</t>
  </si>
  <si>
    <t>Suministro, transporte e instalación de aviso acrílico para regulación de gas. Incluye todo los elementos necesarios para su correcta instalación y funcionamiento.</t>
  </si>
  <si>
    <t>9.7.9</t>
  </si>
  <si>
    <t>Suministro, transporte e instalación de aviso acrílico abierto-cerrado para válvulas. Incluye suministro, transporte, instalación y todos los elementos necesarios para su correcto funcionamiento.</t>
  </si>
  <si>
    <t>9.7.10</t>
  </si>
  <si>
    <t>Suministro, transporte e instalación de tubería polietileno 25mm. Incluye suministro y transporte de los materiales, cinta de señalización, tendido de tubería, llenos compactación con arenilla y todos los elementos necesarios para su correcta instalación y funcionamiento.</t>
  </si>
  <si>
    <t>BOMBAS / TANQUES</t>
  </si>
  <si>
    <t>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t>
  </si>
  <si>
    <t>ALCANTARILLADO EXTERNO RESIDUALES Y LLUVIA</t>
  </si>
  <si>
    <t>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t>
  </si>
  <si>
    <t>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</si>
  <si>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</si>
  <si>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</si>
  <si>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</si>
  <si>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t>
  </si>
  <si>
    <t>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t>
  </si>
  <si>
    <t>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</si>
  <si>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t>
  </si>
  <si>
    <t>Suministro, transporte e instalación de TUBERÍA DE VENTILACIÓN DE FILTRO DE Ø=3". Incluye suministro, transporte y colocación de tubería, las respectivas conexiones y accesorios y todo lo necesario para su correcta colocación y funcionamiento. Según diseño.</t>
  </si>
  <si>
    <t>Instalación de acometida de alcantarillado pluvial de Ø10". Incluye todos los trámites y requerimientos normativos de EPM, con instalador certificado.</t>
  </si>
  <si>
    <t>Televisacion de redes de alcantarillado, incluye lavado de redes y todo lo necesario para su ejecución</t>
  </si>
  <si>
    <t>Construcción de ATRAQUE O CAMA EN CONCRETO DE 21 Mpa PARA TUBERÍA EN CONCRETO O PVC. Incluye el suministro y el transporte del concreto y todos los demás elementos necesarios para su correcta construcción, incluye acarreo interno. Según diseño.</t>
  </si>
  <si>
    <t>10.0.0</t>
  </si>
  <si>
    <t>APARATOS/GRIFERIA/MUEBLES/MESONES</t>
  </si>
  <si>
    <t>10.1.0</t>
  </si>
  <si>
    <t>APARATOS SANITARIOS</t>
  </si>
  <si>
    <t>10.1.1</t>
  </si>
  <si>
    <t>Suministro, transporte e instalación de SANITARIO INFANTIL color BICOLOR. Incluye el suministro y transporte del sanitario completo, brida de fijación, tapones con rosca para brida, silicona antihongos, grifería completa, abasto metálico y todos los demás elementos necesarios para su correcta instalación y funcionamiento.</t>
  </si>
  <si>
    <t>10.1.2</t>
  </si>
  <si>
    <t>Suministro, transporte y colocación de SANITARIOS PARA PERSONAS CON MOVILIDAD REDUCIDA, TIPO Taza Erie entrada superior, color blanco, bajo cosumo 4.85 lt., Alta capacidad de evacuación en la descarga de 1000g de sólidos con 4.8 l y 800 g con 3.5 Litros, Taza alongada elevada de altura que cumple, sifón esmaltado, grifería antisifón, anillo abierto, abastos, válvula de regulación metálica con manguera flexible y acabado cromado, brida de fijación con tapón roscado, emboquillado con silicona antihongos y todos los demás elementos necesarios para su correcta instalación y funcionamiento.</t>
  </si>
  <si>
    <t>10.1.3</t>
  </si>
  <si>
    <t>Instalación de Sanitario Aquajet Pro, Consumo de agua de 4.8 litros por descarga, Capacidad de evacuación de sólidos de 400 gramos, Sistema de anclaje de la tapa al tanque para evitar actos vandálicos.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</si>
  <si>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10.1.4</t>
  </si>
  <si>
    <t>Suministro, transporte y colocación de Orinal Infantil (línea Petite o similar) con grifería tradicional, color blanco. Incluye, abasto metálico, sifón botella para orinal y todos los demás elementos necesarios para su correcta instalación y funcionamiento.</t>
  </si>
  <si>
    <t>10.2.0</t>
  </si>
  <si>
    <t>LAVAMANOS</t>
  </si>
  <si>
    <t>10.2.1</t>
  </si>
  <si>
    <t>Suministro, transporte y colocación de lavamanos Free institucional o equivalente. Incluye grifería ultra ahorradora sencilla Nogal negro o similar, abasto metálico, sifón botella y todos los demás elementos necesarios para su correcta instalación y funcionamiento.</t>
  </si>
  <si>
    <t>10.2.2</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</si>
  <si>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</si>
  <si>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10.2.3</t>
  </si>
  <si>
    <t>Suministro, transporte e instalación de teleducha, incluye manguera con ducha, mezclador y todo lo necesario para su correcta instalación y funcionamiento.</t>
  </si>
  <si>
    <t>10.2.4</t>
  </si>
  <si>
    <t>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t>
  </si>
  <si>
    <t>10.2.5</t>
  </si>
  <si>
    <t>Colocación de rejilla de piso de perforación cuadriculada con dimensiones de 10x10mm o equivalente. Incluye suministro e instalación.</t>
  </si>
  <si>
    <t>10.2.6</t>
  </si>
  <si>
    <t>STI, de calentador de paso electrico 7 litros 220v</t>
  </si>
  <si>
    <t>10.2.7</t>
  </si>
  <si>
    <t>Sumistro, transporte e instalación de lavamanos un puesto en acero inoxidable ,accionado por sistema de pedal de 530 mm de ancho x 480 mm. De largo y 900 mm. De alto.Incluye Griferia</t>
  </si>
  <si>
    <t>10.3.0</t>
  </si>
  <si>
    <t>MESONES</t>
  </si>
  <si>
    <t>10.3.1</t>
  </si>
  <si>
    <t xml:space="preserve">Suministro, transporte e instalación de Meson de ingreso (Zona de ingreso). Línea modular. Mueble y entrepaño en acero inoxidable. Salpicadero de 7 cm. Patas en tubo de acero inoxidable con nivelador. Con una poceta de 50 x 50 x 20 cm No incluye grifería ni sifón. Dimensiones: 180 x 60 x 90 cm </t>
  </si>
  <si>
    <t>10.3.2</t>
  </si>
  <si>
    <t>Suministro, transporte e instalación de Meson de Lavamanos de pedal (Zona de ingreso y zona de preparación). Lavamanos con pedal, cubierta en acero inoxidable con llave de pedal en el piso, Dimensiones: 50 x 50 x 85 cm</t>
  </si>
  <si>
    <t>10.3.3</t>
  </si>
  <si>
    <t>Suministro, transporte e instalación de Meson de Estanteria en acero inoxidable ( Zona de despensa en seco). Lámina de acero inoxidable calibre 20. Compuesto por 6 entrepaños completamente graduables, Cada entrepaño resiste hasta 60 Kilogramos de carga uniformemente distribuida. 4 parales perforados. Dimensiones: 50 x 50 x 85 cm.</t>
  </si>
  <si>
    <t>10.3.4</t>
  </si>
  <si>
    <t>Suministro, transporte e instalación de Meson de Mesón de lavado vegetales (Zona de preliminares vegetales). Línea modular. Mueble y entrepaño en acero inoxidable. Salpicadero de 7 cm. Patas en tubo de acero inoxidable con nivelador. Con poceta de 50 x 50 x 20 cm y otra poceta de 50 x 50 x 40 cm. No incluye grifería ni sifón. Dimensiones: 200 x 60 x 90 cm</t>
  </si>
  <si>
    <t>10.3.5</t>
  </si>
  <si>
    <t>Suministro, transporte e instalación de Meson de Mesón de lavado carnes (Zona de preliminares carnes) Línea modular. Mueble y entrepaño en acero inoxidable. Salpicadero de 7 cm. Patas en tubo de acero inoxidable con nivelador. Con una poceta de 50 x 50 x 20 cm No incluye grifería ni sifón. Dimensiones: 180 x 60 x 90 cm</t>
  </si>
  <si>
    <t>10.3.6</t>
  </si>
  <si>
    <t>Suministro, transporte e instalación de Meson de Mesón de zona caliente (Zona de preparación). Línea modular. Mueble y entrepaño en acero inoxidable. Salpicadero de 7 cm, patas en tubo de acero inoxidable con nivelador. Con una poceta de 50 x 50 x 20 cm No incluye grifería ni sifón. Dimensiones: 200 x 60 x 90 cm.</t>
  </si>
  <si>
    <t>10.3.7</t>
  </si>
  <si>
    <t>Suministro, transporte e instalación de Meson de Mesón de zona caliente (Zona de entrega). Línea modular. Mueble y entrepaño en acero inoxidable. Salpicadero de 7 cm. Patas en tubo de acero inoxidable con nivelador. Dimensiones: 180 x 60 x 90 cm</t>
  </si>
  <si>
    <t>10.3.8</t>
  </si>
  <si>
    <t>Suministro, transporte e instalación de Meson de Estanteria para menaje en acero inoxidable ( Zona de entrega). Lámina de acero inoxidable calibre 20. Dimensiones: 90 x 35 x 200 cm</t>
  </si>
  <si>
    <t>10.3.9</t>
  </si>
  <si>
    <t>Suministro, transporte e instalación de Meson de Mesón de lavado (Zona de lavado). Línea modular. Mueble y entrepaño en acero inoxidable. Salpicadero de 7 cm.Patas en tubo de acero inoxidable con nivelador. Con poceta de 50 x 50 x 20 cm y otra poceta de 50 x 50 x 40 cm. No incluye grifería ni sifón. Dimensiones: 255 x 60 x 90 cm</t>
  </si>
  <si>
    <t>10.3.10</t>
  </si>
  <si>
    <t>Suministro, transporte e instalación de Meson de Lava ollas (Zona de lavado). Línea modular. Mueble y entrepaño en acero inoxidable. Salpicadero de 7 cm. Patas en tubo de acero inoxidable con nivelador. Con poceta de 55 x 55 x 50 cm. No incluye grifería ni sifón. Dimensiones: 60 x 60 x 90 cm</t>
  </si>
  <si>
    <t>10.3.11</t>
  </si>
  <si>
    <t>Suministro, transporte e instalación de Meson de Mesón de entrega y recogida (Zona de comedor). Línea modular. Mueble y entrepaño en acero inoxidable. Salpicadero de 7 cm. Patas en tubo de acero inoxidable con nivelador. Dimensiones: 120 x 60 x 90 cm</t>
  </si>
  <si>
    <t>10.3.12</t>
  </si>
  <si>
    <t>Suministro, transporte e instalación de Meson de Carro de 3 bandejas (Zona de comedor). Carro de Servicio para 3 bandejas en Acero Inoxidable, es desmontable y cuenta con tubo de acero inoxidable de 25 mm. de diámetro; además sus ruedas llevan freno.Dimensiones: 110 x 55 x 80 cm</t>
  </si>
  <si>
    <t>10.3.13</t>
  </si>
  <si>
    <t>Mesón de lavamanos en Quasar de 165 x 55 cm. Con (1) tanque continuo integrado de 140 x 35 x 14 cm, salpicadero integrado de 10 cm por (3) lados a muros y faldón integrado de 25 cm por (1) lado. Soportado por (3) ángulos recubiertos con pintura electrostática color negro. (Baño Sala de Jardín 07 Nivel 01 y Baño Sala de Pre-Jardín 02 Nivel 02)</t>
  </si>
  <si>
    <t>10.3.14</t>
  </si>
  <si>
    <t>Mesón de lavamanos en Quasar de 134 x 55 cm. Con (1) tanque continuo integrado de 120 x 35 x 14 cm, salpicadero integrado de 10 cm por (3) lados a muros y faldón integrado de 25 cm por (2) lados. Soportado por (3) ángulos recubiertos con pintura electrostática color negro. (Baño Niños y Baño Niñas -Sala Expresión Corporal Nivel 01)</t>
  </si>
  <si>
    <t>10.3.15</t>
  </si>
  <si>
    <t>Mesón de lavamanos en Quasar de 263 x 55 cm. Con (1) tanque continuo integrado de 240 x 35 x 14 cm, salpicadero integrado de 10 cm por (3) lados a muros y faldón integrado de 25 cm por (1) lado. Soportado por (5) ángulos recubiertos con pintura electrostática color negro. (Baño Niños y Baño Niñas -Pre-Jardín 01 Nivel 02)</t>
  </si>
  <si>
    <t>10.3.16</t>
  </si>
  <si>
    <t>Mesón de lavamanos en Quasar de 254 x 55 cm. Con (1) tanque continuo integrado de 220 x 35 x 14 cm, salpicadero integrado de 10 cm por (3) lados a muros y faldón integrado de 25 cm por (1) lado. Soportado por (5) ángulos recubiertos con pintura electrostática color negro. (Baño Niños y Baño Niñas - Sala de Pre-Jardín 03, Sala de Pre-Jardín 04, Sala Jardín 05 y Sala Jardín 06 Nivel 02)</t>
  </si>
  <si>
    <t>10.3.17</t>
  </si>
  <si>
    <t>Mesón de lavacolas en Quasar de 215 x 80 cm. Con (1) lavacolas integrado de 87x 45 x 20 cm, salpicadero integrado de 10 cm por (3) lados a muros y faldón integrado de 33 cm por (1) lado. Soportado por (3) ángulos y (1) pie amigo recubiertos con pintura electrostática color negro. (Baño Gataeadores y Sala Cuna - Nivel 03)</t>
  </si>
  <si>
    <t>10.3.18</t>
  </si>
  <si>
    <t>Mesón de lavamanos en Quasar de 116 x 55 cm. Con (1) tanque continuo integrado de 80 x 35 x 14 cm, salpicadero integrado de 10 cm por (2) lados a muros y faldón integrado de 25 cm por (2) lados. Soportado por (1) ángulo y (1) pie amigo recubiertos con pintura electrostática color negro. (Baño Gataeadores y Sala Cuna - Nivel 03)</t>
  </si>
  <si>
    <t>10.3.19</t>
  </si>
  <si>
    <t>Mesón de cocina en Quasar de 137 x 62 cm. Con (1) perforación de 40 x 40 cm para lavaplatos y con (1) perforación de 28 x 44 cm para cubierta, salpicadero integrado de 10 cm por (1) lado a muro y faldón integrado de 4 cm por (3) lados. Soportado sobre mueble (Sala Cuna y Zona Administrativa)</t>
  </si>
  <si>
    <t>mesón tipo mueble de guardado elaborado en cuarzo o material similar de alta resistencia, complementado con un mesón lavamanos independiente destinado para uso infantil, también en cuarzo o material equivalente, ubicado a una altura de +0.45 m sobre el nivel de piso acabado (NPA), garantizando accesibilidad y ergonomía; el sistema presenta soporte estructural anclado directamente contra el muro, con superficie continua sin juntas visibles en el mesón, mientras que el mueble inferior dispone de un espacio completo para almacenamiento de diversos elementos, incorporando las juntas necesarias contra pared para sellado y protección frente a humedad, así como una estructura de soporte.</t>
  </si>
  <si>
    <t>10.4.0</t>
  </si>
  <si>
    <t>INCRUSTACIONES/ACCESORIOS</t>
  </si>
  <si>
    <t>10.4.1</t>
  </si>
  <si>
    <t>Suministro e instalación de caja registro corte gas plástica de 0.15x0.15m. Incluye suministro, transporte y todos los demás elementos necesarios para su correcta instalación y funcionamiento.</t>
  </si>
  <si>
    <t>10.4.2</t>
  </si>
  <si>
    <t xml:space="preserve">Suministro, transporte e instalación de STI Kit de barras para personas con movilidad reducida de diámetro 2" en acero inoxidable. Incluye sistema de anclaje, escudos y todo lo necesrio para la correcta instalación, estética y estabilidad. </t>
  </si>
  <si>
    <t>10.4.3</t>
  </si>
  <si>
    <t>Suministro, transporte y colocación de dispensador de papel higiénico SOCODA REF:240137 o equivalente en acero inoxidable con llave. Incluye todos los elementos necesarios para su correcta instalación.</t>
  </si>
  <si>
    <t>10.4.4</t>
  </si>
  <si>
    <t>Suministro, transporte y colocación de dispensador de toallas ref. SOCODA REF: 237778 o su equivalente. Incluye todos los elementos necesarios para su correcta instalación y funcionamiento.</t>
  </si>
  <si>
    <t>10.4.5</t>
  </si>
  <si>
    <t>Suministro, transporte y colocación de dispensador de jabón SOCODA REF 217601p o su equivalente. Incluye todos los elementos necesarios para su correcta instalación y funcionamiento.</t>
  </si>
  <si>
    <t>10.4.6</t>
  </si>
  <si>
    <t>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t>
  </si>
  <si>
    <t>10.5.0</t>
  </si>
  <si>
    <t>ESPEJOS</t>
  </si>
  <si>
    <t>10.5.1</t>
  </si>
  <si>
    <t>Suministro, transporte y colocación de espejo en cristal de 4mm. de 1.00 x 0,80 m. ubicados en unidades sanitarias. Incluye pulida de bordes, cinta doble faz, pega amarilla, silicona antihongos, y todos los demás elementos necesarios para su correcta instalación.</t>
  </si>
  <si>
    <t>10.6.0</t>
  </si>
  <si>
    <t>GRIFERIAS</t>
  </si>
  <si>
    <t>10.6.1</t>
  </si>
  <si>
    <t>Suministro, transporte y colocación de GRIFERIA para LAVAPLATOS tipo Corona o su equivalente. Incluye todo lo necesario para su correcta construcción y funcionamiento.</t>
  </si>
  <si>
    <t>10.6.2</t>
  </si>
  <si>
    <t>Colocación de Grifería Monocontrol Koral Alta de CORONA Ref. KO1000001 o equivalente. Incluye suministro y transporte de los materiales, regadera, llave, tubería agua fría, accesorios, válvula economizadora y todos los demás elementos necesarios para su correcta instalación y funcionamiento.</t>
  </si>
  <si>
    <t>11.0.0</t>
  </si>
  <si>
    <t>CARPINTERÍA METÁLICA/MADERA/SISTEMAS LIVIANOS</t>
  </si>
  <si>
    <t>11.1.0</t>
  </si>
  <si>
    <t>MARCOS Y PUERTAS METÁLICAS / ALUMINIO</t>
  </si>
  <si>
    <t>11.1.1</t>
  </si>
  <si>
    <t>Suministro, transporte e instalación de PUERTA P-01 de 1,20 x 2,65 m. Puerta de doble ala en acero con cerradura de seguridad, apertura hacia el exterior, presenta rejilla en celosía en la parte superior del diseño. Incluye Puerta en aluminio anodizado o pintado electrostáticamente, con marco y hoja fabricados en perfilería de alta resistencia, tipo batiente o corrediza según diseño arquitectónico. Espesor de perfiles no menor a 1.5 mm. . Acabado anodizado natural o color según diseño arquitectónico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</si>
  <si>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11.1.2</t>
  </si>
  <si>
    <t>Suministro, transporte e instalación de PUERTA P-02 de 0,80 x 2,20 m. Puerta de ala simple en acero con cerradura de seguridad.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y Chapa negra tipo Philips 550 o similar, de incrustar, multipunto, acabado negro, cilindro de seguridad , manija tipo roma en acero inoxidable ∅1" de 0.30 y 0.20 m.</t>
  </si>
  <si>
    <t>11.1.3</t>
  </si>
  <si>
    <t>Suministro, transporte e instalación de PUERTA P-03 de 1,20 x 2,85 m. Puerta de doble ala en acero con cerradura de seguridad,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</si>
  <si>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11.1.4</t>
  </si>
  <si>
    <t>Suministro, transporte e instalación de PUERTA P-04 de 0,70 x 2,20 m. Puerta de ala simple en acero con cerradura de seguridad, con rejilla tipo celosía en zona inferior de ala de peurta. Incluye Puerta en aluminio anodizado o pintado electrostáticamente, con marco y hoja fabricados en perfilería de alta resistencia, tipo batiente o corrediza según diseño arquitectónico. Espesor de perfiles no menor a 1.5 mm. . Acabado anodizado natural o color según diseño arquitectónico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Bisagra invisible TE-340-3D o similar , carga 120 kg (par), longitud 160 mm, ancho hoja y marco 28 mm, apertura 180°, ajuste 3D, para puertas flush o similares y Chapa negra tipo Philips 550 o similar, de incrustar, multipunto, acabado negro, cilindro de seguridad , manija tipo roma en acero inoxidable ∅1" de 0.30 y 0.20 m.</t>
  </si>
  <si>
    <t>11.1.5</t>
  </si>
  <si>
    <t>Suministro, transporte e instalación de PUERTA P-05 de 1,20 x 2,20 m. Puerta cortafuego doble ala de .60 m cada una, RF-60 a RF-180, acero cal. 20 con núcleo ignífugo, marco cal. 16–18, barra antipánico UL, cierrapuertas hidráulico, bisagras reforzadas y sello intumescente, apertura hacia evacuación, cumplimiento NSR-10. Puerta metálica certificada para ruta de evacuación, hoja en lámina galvanizada cal. 18 con núcleo ignífugo, marco metálico cal. 16, resistencia al fuego 60-120 min, barra antipánico, cierra puerta hidráulico, apertura hacia evacuación, medidas según diseño avaladopor segiridad humana.</t>
  </si>
  <si>
    <t>11.1.6</t>
  </si>
  <si>
    <t>Suministro, transporte e instalación de PUERTA P-06 de 0,80 x 2,65 m. Puerta de ala simple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</si>
  <si>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11.1.7</t>
  </si>
  <si>
    <t>Suministro, transporte e instalación de PUERTA P-07 de 0,90 x 2,65 m. Puerta de ala simple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</si>
  <si>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11.1.8</t>
  </si>
  <si>
    <t>Suministro, transporte e instalación de PUERTA P-11 de 1,80 x 2,80 m. Puerta de doble ala en acero con cerradura de seguridad,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</si>
  <si>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11.1.9</t>
  </si>
  <si>
    <t>Suministro, transporte e instalación de PUERTA P-12 de 0,80 x 2,82 m.Puerta de ala simple en acero con cerradura de seguridad, apertura hacia el exterior,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</si>
  <si>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11.1.10</t>
  </si>
  <si>
    <t>Suministro, transporte e instalación de PUERTA P-13 de 0,80 x 2,50 m. Puerta de ala simple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</si>
  <si>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11.1.11</t>
  </si>
  <si>
    <t>Suministro, transporte e instalación de PUERTA P-14 de 0,90 x 2,84 m.Puerta de ala simple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</si>
  <si>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11.1.12</t>
  </si>
  <si>
    <t>Suministro, transporte e instalación de PUERTA P-15 de 1,20 x 3,50 m. Puerta de doble ala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</si>
  <si>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11.1.13</t>
  </si>
  <si>
    <t>Suministro, transporte e instalación de PUERTA P-16 de 0,80 x 2,92 m. Puerta de ala simple en acero con cerradura de seguridad, apertura hacia el exterior, presenta rejilla en celosía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</si>
  <si>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11.1.14</t>
  </si>
  <si>
    <t>Suministro, transporte e instalación de PUERTA P-17 de 1,20 x 2,65 m. Puerta de doble ala en acero con cerradura de seguridad,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</si>
  <si>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11.1.15</t>
  </si>
  <si>
    <t>Suministro, transporte e instalación de PUERTA P-18 de 0,90 x 2,65 m. Puerta ala simple en acero con cerradura de seguridad,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</si>
  <si>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11.1.16</t>
  </si>
  <si>
    <t>Suministro, transporte e instalación de PUERTA P-19 de 0,90 x 2,65 m. Puerta ala simple en acero con cerradura de seguridad,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</si>
  <si>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11.1.17</t>
  </si>
  <si>
    <t>Suministro, transporte e instalación de PUERTA P-20 de 0,80 x 2,72 m. Puerta ala simple en acero con cerradura de seguridad,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</si>
  <si>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11.1.18</t>
  </si>
  <si>
    <t>Suministro, transporte e instalación de PUERTA P-21 de 1,20 x 2,20 m. Puerta cortafuego doble ala de .60 m cada una, RF-60 a RF-180, acero cal. 20 con núcleo ignífugo, marco cal. 16–18, barra antipánico UL, cierrapuertas hidráulico, bisagras reforzadas y sello intumescente, apertura hacia evacuación, cumplimiento NSR-10. Puerta metálica certificada para ruta de evacuación, hoja en lámina galvanizada cal. 18 con núcleo ignífugo, marco metálico cal. 16, resistencia al fuego 60-120 min, barra antipánico, cierra puerta hidráulico, apertura hacia evacuación, medidas según diseño avaladopor segiridad humana.</t>
  </si>
  <si>
    <t>11.1.19</t>
  </si>
  <si>
    <t>Suministro, transporte e instalación de PUERTA P-22 de 0,80 x 2,50 m. Puerta de ala simple en acero con cerradura de seguridad, apertura hacia el exterior, presenta rejilla en celosía y panel de vidrio en la parte superior del diseño. Puerta conformada por lámina de acero cold rolled calibre 12, lisa o troquelada según planos arquitectónicos, montada sobre marco metálico perimetral en perfil tubular de acero. Tanto la hoja como el marco recibirán acabado en pintura electrostática en polvo horneada, color y geometria segun diseño, Bisagra invisible TE-340-3D o similar , carga 120 kg (par), longitud 160 mm, ancho hoja y marco 28 mm, apertura 180°, ajuste 3D, para puertas flush o similares,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y Chapa negra tipo Philips 550 o similar, de incrustar, multipunto, acabado negro, cilindro de seguridad , manija tipo roma en acero inoxidable ∅1" de 0.30 y 0.20 m.</t>
  </si>
  <si>
    <t>11.1.20</t>
  </si>
  <si>
    <t>Suministro, transporte e instalación de PUERTA P-23 de 1,8m x 2,7m. Puerta de acero elaborada en perfiles tubulares con uniones soldadas y presenta doble ala, con apertura al exterio, Herraje /Fabelleba satín niquelado primera calidad, uso institucionall, para puertas 32–45 mm, Chapa negra tipo Philips 550 o similar, de incrustar, multipunto, acabado negro, cilindro de seguridad , manija tipo roma en acero inoxidable ∅1" de 0.30 y 0.20 m, Bisagra invisible TE-340-3D o similar , carga 120 kg (par), longitud 160 mm, ancho hoja y marco 28 mm, apertura 180°.</t>
  </si>
  <si>
    <t>11.1.21</t>
  </si>
  <si>
    <t>Suministro, transporte e instalación de PUERTA P-24 de 1,8m x 2,2m. Puerta de acero elaborada en perfiles tubulares con uniones soldadas y presenta doble ala, con apertura al exterio, Herraje /Fabelleba satín niquelado primera calidad, uso institucionall, para puertas 32–45 mm, Chapa negra tipo Philips 550 o similar, de incrustar, multipunto, acabado negro, cilindro de seguridad , manija tipo roma en acero inoxidable ∅1" de 0.30 y 0.20 m, Bisagra invisible TE-340-3D o similar , carga 120 kg (par), longitud 160 mm, ancho hoja y marco 28 mm, apertura 180°.</t>
  </si>
  <si>
    <t>11.1.22</t>
  </si>
  <si>
    <t>Suministro, transporte e instalación de PUERTA P-25 de 2,72m x 0,8m. Puerta para inspección de buitrones de ala simple en acero con cerradura de seguridad, apertura hacia el exterior. Puerta en aluminio anodizado o pintado electrostáticamente, con marco y hoja fabricados en perfilería de alta resistencia, tipo batiente o corrediza según diseño arquitectónico.
Espesor de perfiles no menor a 1.5 mm. . Acabado anodizado natural o color según diseño arquitectónico. Instalación garantizando nivelación, escuadra.</t>
  </si>
  <si>
    <t>11.2.0</t>
  </si>
  <si>
    <t>PASAMANOS</t>
  </si>
  <si>
    <t>11.2.1</t>
  </si>
  <si>
    <t>Pasamanos de protección en vidrio templado-laminado incoloro de seguridad, espesor 4+4 mm (o según diseño estructural aprobado), con cantos pulidos y rectificados. Incluye estructura de soporte en acero inoxidable AISI 304 acabado satinado, conformada por postes verticales, pasamanos tubular superior, pinzas de fijación, platinas, anclajes mecánicos o químicos, tornillería inoxidable, empaques de neopreno, sellos, accesorios y elementos de unión. Incluye fabricación, transporte, montaje, nivelación, alineación, protección durante la obra, limpieza final, planos de taller, memorias de cálculo de elementos no estructurales y certificaciones requeridas para su correcta instalación y funcionamiento, de acuerdo con planos arquitectónicos, especificaciones técnicas y normatividad vigente. Medida y pago por metro lineal (ml). El sistema deberá cumplir con los requisitos de seguridad para protección contra caídas establecidos en la NSR-10. El diseño definitivo de anclajes, espesores y elementos de fijación deberá ser validado mediante cálculo estructural del fabricante especializado."</t>
  </si>
  <si>
    <t>11.2.2</t>
  </si>
  <si>
    <t>Suministro, transporte e instalación de escalera retractil en aluminio, incluye todo lo necesario para su correcta instalación</t>
  </si>
  <si>
    <t>11.2.3</t>
  </si>
  <si>
    <t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t>
  </si>
  <si>
    <t>11.3.0</t>
  </si>
  <si>
    <t>MUROS Y CIELOS EN DRYWALL/FIBROCEMENTO</t>
  </si>
  <si>
    <t>11.3.1</t>
  </si>
  <si>
    <t>Aplicación de Microcemento Fino Para Fachadas, Se debe garantizar una superficie homogenea. Incluye 3 capas, andamios, mano de obra, herramienta menor y todos los elementos necesarios para su correcta ejecución.</t>
  </si>
  <si>
    <t>11.3.2</t>
  </si>
  <si>
    <t>SUMINISTRO e INSTALACIÓN DE MUROS EN SISTEMA DURAPANEL PSME 180 mm para muros terminados de 23 cms , incluye malla de alambre galvanizado de alta resistencia a la tendion de 7.5x 13.0 cms .Revocado por 2 caras paletiado, Malla RGU 180, malla cerramiento para accesorios, ANCLAJE EN VAR= 1/2" L=0.75. No incluye pintura.</t>
  </si>
  <si>
    <t>11.3.3</t>
  </si>
  <si>
    <t>SUMINISTRO e INSTALACIÓNDE MUROS EN SISTEMA DURAPANEL PSME 150 mm para muros terminados de 20 cms , incluye malla de alambre galvanizado de alta resistencia a la tendion de 7.5x 13.0 cms Revocados por dos caras paletiado, Malla RGU 180, malla cerramiento para accesorios, ANCLAJE EN VAR= 1/2" L=0.75. No incluye pintura</t>
  </si>
  <si>
    <t>11.3.4</t>
  </si>
  <si>
    <t>vidrio de seguridad templado-laminado incoloro, espesor 4+4 mm (o según diseño estructural aprobado), conformado por dos láminas de vidrio templado unidas mediante interlámina de PVB, con cantos pulidos y rectificados. Incluye corte, fabricación, transporte, montaje, nivelación, sellos, empaques de neopreno, accesorios menores necesarios para su instalación, protección durante la obra, limpieza final y todos los elementos requeridos para su correcta ejecución, conforme a planos y especificaciones técnicas.</t>
  </si>
  <si>
    <t>11.3.5</t>
  </si>
  <si>
    <t>Suministro, transporte e instalación de letrero Infográfico, para demarcación de unidades sanitarias, en acrílico, de 5 mm de espesor, tipo de fuente SWISS, Color según paleta de colores de diseño, Incluye adhesivo de alta calidad y todos los elementos necesarios para su correcta instalación.</t>
  </si>
  <si>
    <t>11.3.6</t>
  </si>
  <si>
    <t>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</si>
  <si>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11.3.7</t>
  </si>
  <si>
    <t xml:space="preserve">Suministro, transporte y colocación de cielo falso en drywall CURVOS. Incluye, placa yeso 1/2", masillado, perfilería de aluminio para soporte con distancia de 61 cm, chazos, cintas, ángulos, cortes, andamios, canes, acabado en vinilo tipo 1 de Pintuco o equivalente (tres manos o las necesarias hasta obtener una superficie pareja y homogénea y todo los demás elementos  necesario para su correcta instalación y funcionamiento. </t>
  </si>
  <si>
    <t>11.3.8</t>
  </si>
  <si>
    <t xml:space="preserve">Suministro, transporte y colocación de cielo falso en drywall VERTICALES. Incluye, placa yeso 1/2", masillado, perfilería de aluminio para soporte con distancia de 61 cm, chazos, cintas, ángulos, cortes, andamios, canes, acabado en vinilo tipo 1 de Pintuco o equivalente (tres manos o las necesarias hasta obtener una superficie pareja y homogénea y todo los demás elementos  necesario para su correcta instalación y funcionamiento. </t>
  </si>
  <si>
    <t>11.3.9</t>
  </si>
  <si>
    <t xml:space="preserve">Suministro, transporte y colocación de cielo raso  placa en SUPERBOARD de e= 10 mm. para cielos, estructura en perfiles de acero galvanizado cal 20, con refuerzo en área vertical,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  </t>
  </si>
  <si>
    <t>11.3.10</t>
  </si>
  <si>
    <t>Suministro, Transporte e Instalación de MEDIACAÑA para cielo, muros y pisos. Incluye perfil en pvc plástico de 6 cm, masilla y todos los demás elementos necesarios para su correcta instalación y funcionamiento.</t>
  </si>
  <si>
    <t>11.3.11</t>
  </si>
  <si>
    <t xml:space="preserve">Registro en cielo falso en drywall. Incluye cortes, andamios, canes Tapa Registro Invisible 60x60 Drywall y todo los demás elementos  necesario para su correcta instalación y funcionamiento. </t>
  </si>
  <si>
    <t>11.4.0</t>
  </si>
  <si>
    <t>CERRAMIENTO METÁLICO/MADERA</t>
  </si>
  <si>
    <t>11.4.1</t>
  </si>
  <si>
    <t>Suministro, transporte y colocación de cerramiento en tubería negra liviana con un diámetro de 2", espesor de 2.5 mm., cada 10 cm, con tapón metálico soldado al tubo, altura libre de 1,50 a 1,20 m, empotrado en el muro de concreto 15cm, para una altura total entre 1,65 a 1,35m. Incluye viga de concreto de 21 Mpa de 40x40 cm, muro en concreto de 60 cm de altura y 20 cm de ancho en concreto de 21 Mpa, incluye formaleta de primera calidad en súper T de 19 mm. o su equivalente, aristas biseladas y todo lo necesario para su correcto proceso constructivo y funcionamiento. La excavación y el acero se pagará en sus respectivos ítems.</t>
  </si>
  <si>
    <t>EXCAVACIÓN MANUAL PARA PILOTES Ø= 0.35m. En material heterogéneo (HASTA 2.0 m.). Incluye la extracción del material de los pilotes y acarreo interno de materiales, el cargue, transporte y botada del material proveniente de la excavación en botaderos oficiales o donde lo indique la interventoría Y SU MEDIDA SERA EN SITIO.</t>
  </si>
  <si>
    <t>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t>
  </si>
  <si>
    <t>11.5.0</t>
  </si>
  <si>
    <t>VENTANERIA EN ALUMINIO/PVC</t>
  </si>
  <si>
    <t>11.5.1</t>
  </si>
  <si>
    <t xml:space="preserve">Suministro, transporte e instalación de venta V-01 de 1,60 m x 3,85 m. Ventana de 3 cuerpos, primer cuerpo inferior fijo con vidrio, segundocuerpo con vidrio tipo proyectante con restricción en apertura y un tercer cuerpo en celosía, marco en aluminio pintado de negro a nivel general. Incluye Perfil de ventana en aluminio institucional, espesor 2,0 mm, acabado anodizado, pintura electrostática, juntas EPDM, geometria según diseño, Vidrio laminado crudo 3+3 mm con película sandblasting + control solar (Bloqueo UV 99% – Rechazo IRR 83%) o similar y Celosía metálica abatible en acero galvanizado cal. 16 con tratamiento anticorrosivo, acabado electrostático, operable manualmente para control de ventilación y protección sola y todos los elementos necesarios para su correcta ejecución. </t>
  </si>
  <si>
    <t>11.5.2</t>
  </si>
  <si>
    <t xml:space="preserve">Suministro, transporte e instalación de venta V-02 de 1,20 m x 3,85 m. Ventana de 3 cuerpos, primer cuerpo inferior fijo con vidrio, segundo cuerpo con vidrio fijo y un tercer cuerpo en celosía con malla mosquitera metálica en el marco interno de la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 </t>
  </si>
  <si>
    <t>11.5.3</t>
  </si>
  <si>
    <t xml:space="preserve">Suministro, transporte e instalación de venta V-03 de 0,34 m x 3,85 m. Ventana de 3 cuerpos, primer cuerpo inferior fijo con vidrio, segundo cuerpo tipo proyectante con restricción en apertura y un tercer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 </t>
  </si>
  <si>
    <t>11.5.4</t>
  </si>
  <si>
    <t>Suministro, transporte e instalación de venta V-04 de 1,00 m x 3,85 m. Ventana de 3 cuerpos, primer cuerpo inferior fijo con vidrio, segundo cuerpo con vidrio y tipo proyectante con restricción en apertura y un tercer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</si>
  <si>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11.5.5</t>
  </si>
  <si>
    <t>Suministro, transporte e instalación de venta V-05 de 0,90 m x 1,90 m. Ventana de 2 cuerpos, primer cuerpo inferior fijo con vidrio, segundo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</si>
  <si>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11.5.6</t>
  </si>
  <si>
    <t>Suministro, transporte e instalación de venta V-06 de 4,44 m x 1,90 m. Ventana de 10 cuerpos, cinco cuerpos inferiores fijos con vidrio, cinco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</si>
  <si>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11.5.7</t>
  </si>
  <si>
    <t>Suministro, transporte e instalación de venta V-07 de 3,60 m x 3,0 m. Ventana de 8 cuerpos, cuerpos inferiores fijos con vidrio, cuerpos superiores en celosía, marco en aluminio pintado de negro a nivel general. la ventana va contra media caña y cielo falso.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</si>
  <si>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11.5.8</t>
  </si>
  <si>
    <t>Suministro, transporte e instalación de venta V-08 de 0,90 m x 3,0 m. Ventana de 2 cuerpos, primer cuerpo inferior fijo con vidrio, segundo cuerpo en celosía, marco en aluminio pintado de negro a nivel general. la ventana va contra media caña y cielo falso.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</si>
  <si>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11.5.9</t>
  </si>
  <si>
    <t>Suministro, transporte e instalación de venta V-09 de 3,60 m x 1,10 m. Ventana de 6 cuerpos,cuerpos inferiores con vidrio tipo proyectante con restricción a las 45 grados,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</si>
  <si>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11.5.10</t>
  </si>
  <si>
    <t>Suministro, transporte e instalación de venta V-10 de 1,65 m x 1,10 m. Ventana de 2 cuerpos, primer cuerpo inferior con vidrio tipo proyectante con restricción a las 45 grados, segundo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</si>
  <si>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11.5.11</t>
  </si>
  <si>
    <t>Suministro, transporte e instalación de venta V-11 de 12,0 m x 0,90 m. Ventana de 8 cuerpos en horizontal, todos los cuerpos son fijos, todos los vidrios deben presenta pelicula esmerilada para evitar registro.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</si>
  <si>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11.5.12</t>
  </si>
  <si>
    <t>Suministro, transporte e instalación de venta V-12 de 1,15 m x 2,50 m. Ventana de 3 cuerpos, primer cuerpo inferior fijo con vidrio, segundo cuerpo con vidrio fijo y un tercer cuerpo en vidrio fijo, todos los vidrios deben presenta pelicula esmerilada para evitar registro.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</si>
  <si>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11.5.13</t>
  </si>
  <si>
    <t>Suministro, transporte e instalación de venta V-13 de 1,65 m x 2,50 m. Ventana de 3 cuerpos, primer cuerpo inferior fijo con vidrio, segundo cuerpo con vidrio fijo y un tercer cuerpo en vidrio fijo.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</si>
  <si>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11.5.14</t>
  </si>
  <si>
    <t>Suministro, transporte e instalación de venta V-14 de 0,34 m x 3,85 m. Ventana de 3 cuerpos, primer cuerpo inferior fijo con vidrio, segundo cuerpo fijo en vidrio y un tercer cuerpo en celosía con malla mosquitera metálica en el marco interno de la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</si>
  <si>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11.5.15</t>
  </si>
  <si>
    <t>Suministro, transporte e instalación de venta V-16 de 1,20 m x 1,20 m. Ventana con dos cuerpos, cuerpo superior fijo y cuerpo inferior con sistema de guillotina de fácil limpieza.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</si>
  <si>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11.5.16</t>
  </si>
  <si>
    <t>Suministro, transporte e instalación de venta V-17 de 0,34 m x 3,10 m. Ventana de 3 cuerpos, primer cuerpo inferior fijo con vidrio, segundo cuerpo batiente en vidrio y un tercer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</si>
  <si>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11.5.17</t>
  </si>
  <si>
    <t>Suministro, transporte e instalación de venta PV-1 de 1,18 m x 3,10 m. Puerta vidriera de 2 cuerpos, primer cuerpo batiente en vidrio y un tercer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</si>
  <si>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11.5.18</t>
  </si>
  <si>
    <t>Suministro, transporte e instalación de venta V-18 de 3,06 m x 1,0 m. Ventana de 6 cuerpos, tres cuerpos inferiores fijos con vidrio, tres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</si>
  <si>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11.5.19</t>
  </si>
  <si>
    <t>Suministro, transporte e instalación de venta V-19 de 2,04 m x 1,0 m. Ventana de 4 cuerpos, cuerpos inferiores fijos con vidrio,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</si>
  <si>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11.5.20</t>
  </si>
  <si>
    <t>Suministro, transporte e instalación de venta V-20 de 1,65 m x 2,60 m. Ventana de 3 cuerpos, primer cuerpo inferior fijo con vidrio, segundo cuerpo con vidrio, tipo proyectante con restricción en apertura y un tercer cuerpo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</si>
  <si>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11.5.21</t>
  </si>
  <si>
    <t>Suministro, transporte e instalación de venta V-21 de 1,20 m x 3,30 m. Ventana de un cuerpo en celosía, marco en aluminio pintado de negro a nivel general. Incluye Perfil de ventana en aluminio institucional, espesor 2,0 mm, acabado anodizado, pintura electrostática, juntas EPDM, geometria según diseño y Celosía metálica abatible en acero galvanizado cal. 16 con tratamiento anticorrosivo, acabado electrostático, operable manualmente para control de ventilación y protección sola y todos los elementos necesarios para su correcta ejecución.</t>
  </si>
  <si>
    <t>11.5.22</t>
  </si>
  <si>
    <t>Suministro, transporte e instalación de venta V-22 de 1,28 m x 0,30 m. Ventana de un cuerpo en celosía, marco en aluminio pintado de negro a nivel general. Incluye Perfil de ventana en aluminio institucional, espesor 2,0 mm, acabado anodizado, pintura electrostática, juntas EPDM, geometria según diseño y Celosía metálica abatible en acero galvanizado cal. 16 con tratamiento anticorrosivo, acabado electrostático, operable manualmente para control de ventilación y protección sola y todos los elementos necesarios para su correcta ejecución.</t>
  </si>
  <si>
    <t>11.5.23</t>
  </si>
  <si>
    <t>Suministro, transporte e instalación de venta V-23 de 2,40 m x 1,10 m. Ventana de 4 cuerpos, cuerpos inferiores con vidrio tipo proyectante con restricción a las 45 grados,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</si>
  <si>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11.5.24</t>
  </si>
  <si>
    <t>Suministro, transporte e instalación de venta V-24 de 12,0 m x 3,0 m. Sistema de fachada en vidrio con 24 cuerpos. 11 cuerpos en celosía fija de 0.35 x 1.00 m (Al, An), en la parte superior. 9 cuerpos fijos en vidrio y 4 cuerpos con sistema corredizo.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</si>
  <si>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11.5.25</t>
  </si>
  <si>
    <t>Suministro, transporte e instalación de venta V-25 de 12,0 m x 3,0 m. Sistema de fachada en vidrio con 24 cuerpos. 11 cuerpos en celosía fija de 0.35 x 1.00 m (Al, An), en la parte superior. 11 cuerpos fijos en vidrio y 2 cuerpos con sistema corredizo.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</si>
  <si>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11.5.26</t>
  </si>
  <si>
    <t>Suministro, transporte e instalación de venta V-26 de 12,15 m x 3,0 m. Sistema de fachada en vidrio con 24 cuerpos. 11 cuerpos en celosía fija de 0.35 x 1.00 m (Al, An), en la parte superior. 11 cuerpos fijos en vidrio y 2 cuerpos con sistema corredizo.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</si>
  <si>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11.5.27</t>
  </si>
  <si>
    <t>Suministro, transporte e instalación de venta V-27 de 6,18 m x 1,30 m. Sistema de fachada en vidrio con 3 cuerpos fijos.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</si>
  <si>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11.5.28</t>
  </si>
  <si>
    <t>Suministro, transporte e instalación de venta V-28 de 2,40 m x 1,0 m. Ventana de 4 cuerpos, cuerpos inferiores fijos con vidrio tipo, cuerpos superiores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</si>
  <si>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11.5.29</t>
  </si>
  <si>
    <t>Suministro, transporte e instalación de venta V-29 de 1,02 m x 1,0 m. Ventana de 2 cuerpos, cuerpo inferior fijo con vidrio tipo, cuerpo superior en celosía, marco en aluminio pintado de negro a nivel general.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</si>
  <si>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11.5.30</t>
  </si>
  <si>
    <t>Suministro, transporte e instalación de venta V-30 de 6,18 m x 1,3 m. Sistema de fachada en vidrio con 3 cuerpos fijos.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todos los elementos necesarios para su correcta ejecución.</t>
  </si>
  <si>
    <t>11.5.31</t>
  </si>
  <si>
    <t>Suministro, transporte e instalación de venta V-31 de 6,18 m x 1,3 m. Sistema de fachada en vidrio con 3 cuerpos fijos.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</si>
  <si>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11.5.32</t>
  </si>
  <si>
    <t>Suministro, transporte e instalación de venta V-32 de 5,0 m x 2,80 m. Ventana con 24 cuerpos, se presentan en la parte inferior y superior sistemas de celosías, en la parte superior presenta seis cuerpos fijos y en la parte central cuatro cuerpos fijos y dos cuerpos con sistema de corredera.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</si>
  <si>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11.5.33</t>
  </si>
  <si>
    <t>Suministro, transporte e instalación de venta V-33 de 3,0 m x 2,80 m. Ventana con 12 cuerpos, se presentan en la parte inferior y superior sistemas de celosías, en la parte superior presenta tres cuerpos fijos y en la parte central dos cuerpos fijos y un sistema de corredera.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</si>
  <si>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11.5.34</t>
  </si>
  <si>
    <t>Suministro, transporte e instalación de venta V-34 de 1,0 m x 2,80 m. Ventana de 4 cuerpos, se presentan en la parte inferior y superior sistemas de celosías, en la parte superior presenta un cuerpos fijos y en la parte central un sisteme fijo.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</si>
  <si>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11.5.35</t>
  </si>
  <si>
    <t>Suministro, transporte e instalación de venta V-35 de 2,0 m x 2,80 m. Ventana con 8 cuerpos, se presentan en la parte inferior y superior sistemas de celosías, en la parte superior presenta dos cuerpos fijos y en la parte central un cuerpo y un sistema de corredera. Todos los cuerpos y marcos en aluminio pintado. Incluye Perfil de ventana en aluminio institucional, espesor 2,0 mm, acabado anodizado, pintura electrostática, juntas EPDM, geometria según diseño, Vidrio de control solar COOL LITE® ST 150, vidrio monolítico laminado 4 mm + PVB 0.76 mm + 4 mm, acabado gris, capa de control solar en cara #2, Factor solar g 0.55, CS 0.63, TL 53%, valor U 5.5 W/m²·K. Referencia Vidrio Andino o equivalente y Celosía metálica abatible en acero galvanizado cal. 16 con tratamiento anticorrosivo, acabado electrostático, operable manualmente para control de ventilación y protección sola y todos los elementos necesarios para su correcta ejecución.</t>
  </si>
  <si>
    <t>11.5.36</t>
  </si>
  <si>
    <t>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</si>
  <si>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11.6.0</t>
  </si>
  <si>
    <t>MARCOS Y PUERTAS EN MADERA</t>
  </si>
  <si>
    <t>11.6.1</t>
  </si>
  <si>
    <t>Suministro, transporte e instalación de PUERTA P-08 -09-10 de 1,50 x 2,20 m. Puerta de madera con diseño especifico con multiples alas, con apertura al exterior.  Incluye Puerta en madera mdf de 0.03 m de espesor. con bastidor tubular rectangular de 30mm x 30mm calibre 18 de 2 alas batientes perforada segun diseño + pintura poliuretana colores segun diseño, Celosía en aluminio, acero galvanizado, según diseño arquitectónico. Fabricada con módulos de lamas fijas u orientables, con secciones y espaciamientos que permitan ventilación natural y control solar, manteniendo resistencia estructural y durabilidad. Acabado con pintura electrostática, Visor en vidrio laminado 6+6 mm con PVB. sellado perimetral con junta en neopreno de alta densidad, flexible, resistente a la intemperie y agentes químicos, con propiedades de absorción acústica y vibraciones, geometria según diseño, Bisagra invisible TE-340-3D o similar , carga 120 kg (par), longitud 160 mm, ancho hoja y marco 28 mm, apertura 180°, ajuste 3D, para puertas flush o similares y Chapa negra tipo Philips 550 o similar, de incrustar, multipunto, acabado negro, cilindro de seguridad , manija tipo roma en acero inoxidable ∅1" de 0.30 y 0.20 m.</t>
  </si>
  <si>
    <t>11.6.2</t>
  </si>
  <si>
    <t>Suministro, transporte e instalación de Persianas en aluminio 0.42x1.50 m.Rejilla en sistema 3831 más persiana ALN-315, contramarco en tubular T-244 (38x76mm)</t>
  </si>
  <si>
    <t>11.6.3</t>
  </si>
  <si>
    <t>Suministro, transporte e instalación de Persianas en aluminio 0.60x1.50 m. Rejilla en sistema 3831 más persiana ALN-315, contramarco en tubular T-244 (38x76mm)</t>
  </si>
  <si>
    <t xml:space="preserve">DIVISIONES EN ACERO INOXIDABLES  </t>
  </si>
  <si>
    <t>Suministro, transporte e instalación de DIVISIONES ELEVADAS a 1500mm. En acero inoxidable AISI 304, calibre 20 acabado satinado, incluye paneles entamborados con un espesor de 30 mm para conformación de puertas h=1300mm, tabiques h=1600mm, cerrojos, percheros, parales a 1500mm, divisiones de orinal de 0.96m x 0.46m, zócalo en acero inoxidable, estructura interna de los paneles en tubería cuadrada galvanizada de 25 mm., con un espesor de 0.9 mm., bisagras pivotantes con apertura de 110º, elementos de anclaje a 90º, tornillo de ensamble antivandálico tipo One Way calidad Socoda o equivalente y todos los elementos necesarios para su correcta instalación y funcionamiento. Según diseño.</t>
  </si>
  <si>
    <t>Suministro, transporte e instalación de puerta de 0.50-0.60 x 1.40-1,60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</si>
  <si>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Suministro, transporte e instalación de puerta de 0.50-0.60 x 1.0-1,20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</si>
  <si>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MUEBLES</t>
  </si>
  <si>
    <t xml:space="preserve">Suministro, transporte e instalación de Mueble Fijo para sala de atención en Madera roble alistonado + revestimiento en tela anti fluidos + pintura poliuretano color, especificaciones y medidas según diseño  0.50*4.48*2.60, Bancas en Madera pino canadiense + revestimiento en tela anti fluidos + pintura poliuretano color según diseño   + estructura de cogineria en poliestileno de alta densidad de .50*3*.30 </t>
  </si>
  <si>
    <t>Suministro, transporte y Montaje de MUEBLE PARA PORTERIA con mueble fijo meson y cajonera, construido estructuralmenteen madera de roble para superficie para que no se pandee y forrado en madera tipo pino canadiense de .70m*4.08m*.70m Según Diseño, mas Mueble fijo gabinete en torre construido en madera tipo pino canadiense con las dimensiones .70m*.96m*2.55m Según diseño</t>
  </si>
  <si>
    <t>12.0.0</t>
  </si>
  <si>
    <t>EXTRACCIÓN / VENTILACIÓN</t>
  </si>
  <si>
    <t>12.1.0</t>
  </si>
  <si>
    <t>EQUIPOS VENTILACIÓN Y EXTRACCIÓN  (SUMINISTRO, TRANSPORTE E INSTALACIÓN)</t>
  </si>
  <si>
    <t>12.1.1</t>
  </si>
  <si>
    <t>Sistema  Extractores Extractor de pared Axial de 1000 CFM. Instalación en Muro - Aspas Metálicas. Acabado de pintura en polvo poliéster electrostática, con protección anticorrosiva. 208V/3PH/60Hz. Debe incluir rejilla de protección en la descarga para evitar accidentes y/o entrada de elementos indeseados. Potencia 1/2 hp. Marca Soler &amp; Palau o similar</t>
  </si>
  <si>
    <t>12.1.2</t>
  </si>
  <si>
    <t>Sistema . Unidad de extracción . Extractor centrifugo de tejado tipo Hongo, descarga vertical.Marca Soler &amp; Palau o similar. 3500 CFM a 1,9 in.c.d.a. 1600 rpm. Motor 5 HP, 220V/3PH/60 Hz</t>
  </si>
  <si>
    <t>12.1.3</t>
  </si>
  <si>
    <t>Sistema  Unidad de inyeccion  Marca Soler &amp; Palau o similar. 3000 CFM a 1.2 in.c.d.a. 1600 rpm. Motor 5 HP, 220V/3PH/60 Hz</t>
  </si>
  <si>
    <t>12.1.4</t>
  </si>
  <si>
    <t xml:space="preserve">Unidad de EXTRACCION CENTRIFUGO  Marca Sodeca CMP/EC 718-2M 1 . 400 CFM a 1.5  in.c.d.a. </t>
  </si>
  <si>
    <t>12.2.0</t>
  </si>
  <si>
    <t>CONDUCTOS AIRE INYECCION Y EXTRACCION. Lamina galvanizada - Inoxidable (SUMINISTRO, TRANSPORTE E INSTALACIÓN)</t>
  </si>
  <si>
    <t>12.2.1</t>
  </si>
  <si>
    <t>Conductos en lamina galvanizada sistemas de extracción e inyección de aire</t>
  </si>
  <si>
    <t>12.2.2</t>
  </si>
  <si>
    <t>Plenum porta filtros + filtros MERV 8,  eficiencia del 35%</t>
  </si>
  <si>
    <t>12.2.3</t>
  </si>
  <si>
    <t>Trampa separadora de grasas para sistema de extracción de cocina -Cocina Salón Comedor. Debe incluir drenajes y laminas microperforadas para separación de grasas. Material acero inoxidable tipo 304</t>
  </si>
  <si>
    <t>12.2.4</t>
  </si>
  <si>
    <t xml:space="preserve">Campana tipo isla para extracción de cocina salón comedor - Inoxidable - Tipo 304. Debe incluir porta filtros y filtros para cocina industrial. </t>
  </si>
  <si>
    <t>12.2.5</t>
  </si>
  <si>
    <t>12.2.6</t>
  </si>
  <si>
    <t>Rejilla de suministro Aleta Fija 6" x 6". sin dámper (color por definir en obra)</t>
  </si>
  <si>
    <t>12.2.7</t>
  </si>
  <si>
    <t>Rejilla de suministro Aleta Fija 16"x 16" sin dámper (color por definir en obra)</t>
  </si>
  <si>
    <t>12.2.8</t>
  </si>
  <si>
    <t>Rejilla de retorno tipo louver 12"x 4" sin dámper (color por definir en obra)</t>
  </si>
  <si>
    <t>12.2.9</t>
  </si>
  <si>
    <t>Rejilla de retorno tipo louver 16"x 16" sin dámper (color por definir en obra)</t>
  </si>
  <si>
    <t>12.2.10</t>
  </si>
  <si>
    <t>Damper Corta fuego para sistema de extraccion de cocina casino</t>
  </si>
  <si>
    <t>12.2.11</t>
  </si>
  <si>
    <t>Tablero de Potencia y control para los sistemas de ventilación,  Debe incluir gabinete, programador horario, pulsado manual, sensor de presencia. (Ver diagrama Eléctrico). Debe cumplir RETIE</t>
  </si>
  <si>
    <t>12.2.12</t>
  </si>
  <si>
    <t xml:space="preserve">TERMOSTATO 1 ETAPA DIGITAL NO PROGRAMABLE VERTICAL (PRO 1000) HONEYWELL TH1110DV1009 para sistemas </t>
  </si>
  <si>
    <t>12.2.13</t>
  </si>
  <si>
    <t>Acometidas eléctricas PARA TERMOSTATOS DE 1 ETAPA para los sistemas de ventilación para sistemas.  (Ver diagrama Eléctrico). Inclute Suministro, transporte e instalación de acometida en cable 4X18 AWG de cobre, LSHF-90ºC. Incluye accesorios para su correcta instalación y funcionamiento según RETIE y tubería tubería EMT 3/4" Incluye adaptadores, uniones, curvas, grapas doble ala, resanes en mortero 1:5 y demás accesorios necesarios para su correcta instalación.</t>
  </si>
  <si>
    <t>12.2.14</t>
  </si>
  <si>
    <t>Acometidas eléctricas de potencia y control para los sistemas de ventilación para sistema DE EXTRACCION COCINA .  (Ver diagrama Eléctrico). Inclute Suministro, transporte e instalación de acometida en cable 4X12 AWG de cobre, LSHF-90ºC. Incluye accesorios para su correcta instalación y funcionamiento según RETIE y tubería tubería EMT 3/4" Incluye adaptadores, uniones, curvas, grapas doble ala, resanes en mortero 1:5 y demás accesorios necesarios para su correcta instalación.</t>
  </si>
  <si>
    <t>12.2.15</t>
  </si>
  <si>
    <t xml:space="preserve">Acometidas eléctricas de potencia y control para los sistemas de ventilación Inclute Suministro, transporte e instalación de acometida en cable 3X12 AWG de cobre, LSHF-90ºC. Incluye accesorios para su correcta instalación y funcionamiento según RETIE y tubería tubería EMT 1/2" Incluye adaptadores, uniones, curvas, grapas doble ala, resanes en mortero 1:5 y demás accesorios necesarios para su correcta instalación. </t>
  </si>
  <si>
    <t>Suministro e instalación de ESTACIÓN DE MANGUERA CLASE II de 77 x 77 x 22cms.  Incluye transporte y todos los elementos necesarios para su correcta instalación</t>
  </si>
  <si>
    <t>13.0.0</t>
  </si>
  <si>
    <t>INSTALACIONES ELECTRICAS</t>
  </si>
  <si>
    <t>13.1.0</t>
  </si>
  <si>
    <t>REDES EXTERNAS ELÉCTRICAS Y TELECOMUNICACIONES</t>
  </si>
  <si>
    <t>13.1.1</t>
  </si>
  <si>
    <t>Suministro, transporte e instalación de la norma RA8-028 ("INSTALACIÓN Y MONTAJE DE SISTEMA DE MEDICIÓN ACTIVOS DE CONEXIÓN TRANSFORMADORES MONOUSUARIOS) para transformador monofásico de 50 KVA. Incluye todos los elementos de la norma.</t>
  </si>
  <si>
    <t>13.1.2</t>
  </si>
  <si>
    <t>Sti. poste de concreto de 14 metros 750kg. Incluye pintura de acuerdo a normas EPM.</t>
  </si>
  <si>
    <t>13.1.3</t>
  </si>
  <si>
    <t>Sti. de transformador monofásico de 50 KVA 7.65KV/240/120V tipo convencional para montar en poste según norma RA3-026: Incluye calibración en EPM y todos los elementos y accesorios de la norma.</t>
  </si>
  <si>
    <t>13.1.4</t>
  </si>
  <si>
    <t>Sti. de bajante de 3" x 6 metros, en tubería IMC. Incluye unión, boquilla, curva PVC y zunchada al poste.</t>
  </si>
  <si>
    <t>13.1.5</t>
  </si>
  <si>
    <t xml:space="preserve">Sti. de tubería metálica EMT de 3". Incluye adaptadores, uniones, curvas, grapas doble ala, resanes en mortero 1:5 y demás accesorios necesarios para su correcta instalación.. </t>
  </si>
  <si>
    <t>13.1.6</t>
  </si>
  <si>
    <t>Stc. de RS1- 003, canalización  de 2 ductos PVC tipo DB Ø 3" por andén. Incluye excavación y lleno, arenilla, entresuelo en piedra seleccionada igual a la existente.</t>
  </si>
  <si>
    <t>13.1.7</t>
  </si>
  <si>
    <t>Sti. de Caja metálica tipo C según norma RA8-004 de EPM, Ancho: 600mm; Largo: 600mm; Alto: mínimo 200mm, que permita sellado. Incluye elementos para anclaje en cielo o estructura.</t>
  </si>
  <si>
    <t>13.1.8</t>
  </si>
  <si>
    <t>Sti. de acometida eléctrica Trifasica  canalizada  en 4 No2/0 +2Nº 1/0 AWG-CU-THWN-2 por ducto existente . Incluye  conectores ,terminales de cobre, encintada  y demás  elementos necesarios para su correcta instalación.</t>
  </si>
  <si>
    <t>13.1.9</t>
  </si>
  <si>
    <t>Sti de TABLERO DISTRIBUCIÓN PRINCIPAL (TGA). Tablero autosoportado para protección, uso interior (ip 20), fabricado en lámina cold rolled calibres 14 y 16, puerta con bisagras y cerradura para llave, visores en policarbonato, barraje principal en cobre electrolítico rojo de 300A, 9 ctos, 25kA y acabado final en pintura en polvo de aplicación electrostática, color gris claro RAL 7035. cumple norma epm. dimensiones aprox. 2200x1100x600 mm. Incluye DPS y todos los accesorios y equipos eléctricos de acuerdo a lo especificado en el diagrama unifilar. Además debe incluir la marcación exterior en placa de policarbonato con el nombre del  gabinete y marcación interior del equipo eléctrico que lo compone con unifilares y la interconexión en cobre de cada elemento que lo constituya.</t>
  </si>
  <si>
    <t>13.1.10</t>
  </si>
  <si>
    <t>Sti. de tubería PVC tipo DB de 2". Incluye obra civil, cargue y botada de escombros con derechos de botadero, arenilla con transporte para llenos, pega pvc mas limpiador, curvas, adaptadores, resanes en mortero 1:5 y demás elementos necesarios para su correcta instalación.</t>
  </si>
  <si>
    <t>13.1.11</t>
  </si>
  <si>
    <t>Sti. de tubería metálica EMT de 2". Incluye adaptadores, uniones, curvas, grapas doble ala, resanes en mortero 1:5 y demás accesorios necesarios para su correcta instalación.</t>
  </si>
  <si>
    <t>13.1.12</t>
  </si>
  <si>
    <t>Suministro, transporte y construcción de RS3-003, caja de distribución en andén. Incluye tapa 60x80 antiraude RS4 -001, obra civil y todos los materiales.</t>
  </si>
  <si>
    <t>13.1.13</t>
  </si>
  <si>
    <t>Stc. de RS3-001, caja de unión para alumbrado público. Incluye tapa 50x50 antiraude RS4 -001.</t>
  </si>
  <si>
    <t>13.1.14</t>
  </si>
  <si>
    <t xml:space="preserve">Stc. de TEL NIN-115,Construcción de caja con herraje para caja dos tapas de  120x80 cm. Incluye obra civil y todos los materiales._x000D_
</t>
  </si>
  <si>
    <t>13.1.15</t>
  </si>
  <si>
    <t>Stc. de TEL NIN-114,Construcción de caja con herraje para caja de 60x80 cm. Incluye obra civil y todos los materiales.</t>
  </si>
  <si>
    <t>13.1.16</t>
  </si>
  <si>
    <t>Sti. de bajante de 2" x 4.5 metros en tubería IMC expuesta por poste de concreto para telecomunicaciones o Tv. Incluye cinta bandit, hebillas, curva pvc tipo DB, boquilla y/o capacete mgc, obra civil, unión mgc y demás elementos necesarios para su correcta instalación.</t>
  </si>
  <si>
    <t>13.1.17</t>
  </si>
  <si>
    <t>Sti. de acometida en cables 2No6+1No6 AWG AA-8000 THWN-2 CT 600V, Cable S8000, por ducto existente. Incluye conectores, encintada y demás accesorios para su correcta instalación y funcionamiento según RETIE.</t>
  </si>
  <si>
    <t>13.1.18</t>
  </si>
  <si>
    <t>Sumiistro, transporte e instalación de acometida en cable encauchetado 3X14 AWG, en cobre, HFFR-75ºC. Incluye  accesorios para su correcta instalación y funcionamiento según RETIE.</t>
  </si>
  <si>
    <t>13.1.19</t>
  </si>
  <si>
    <t xml:space="preserve">Sti de Poste de hierro de 2”- 3" de 3 a 4 mts. Certificado Retilap. Base de anclaje de 260x260 mm.. Color negro. Incluye Anclaje para poste. Tornillos de 1/2". 26x26 cms. elementos de fijación según norma NRS-10 y demás accesorios para su correcta instalación.. </t>
  </si>
  <si>
    <t>13.1.20</t>
  </si>
  <si>
    <t>Sti de luminaria Decorativa de Exterior con cuerpo en aluminio tipo LYRA LED 30/40/50/60/70W. 3.000-4.000-5.000°K. IP66. IK08. 120-277V - 0-10V - FP 0.90. vida útil de 100.000 horas. La luminaria completa debe cumplir las últimas disposiciones del  RETILAP y el RETIE.</t>
  </si>
  <si>
    <t>13.1.21</t>
  </si>
  <si>
    <t>Sti. de poste de concreto de 8 m, 510 KG F. incluye hincado, aplomado, apizonado y pintura según norma de EPM.</t>
  </si>
  <si>
    <t>13.1.22</t>
  </si>
  <si>
    <t>Suministro, transoporte e instalación de RA6-001 (viento primario convencional).</t>
  </si>
  <si>
    <t>13.1.23</t>
  </si>
  <si>
    <t>Suministro, transporte e instalación de RA6-010, Puesta a tierra para transformadores. Incluye el kit de puesta a tierra para transformadores de 11m.</t>
  </si>
  <si>
    <t>13.1.24</t>
  </si>
  <si>
    <t>Suministro, transporte e instalación de varilla copperweld de 5/8",  longitud de 2.4 metros, de cobre macizo, Norma ASTM B - 187 sin sulfatación ni oxidación por efecto catódico. Incluye la varilla y demas elementos necesarios para su correcta instalación.</t>
  </si>
  <si>
    <t>13.1.25</t>
  </si>
  <si>
    <t>Sti. de soldadura por reacción exotérmica de hasta 150 gr, en CRUZ CABLE VARILLA incluye carga, molde, pinzas de sujeción del molde y del cable, chispero y todos los demás elementos y accesorios necesarios para su correcta instalación y puesta en funcionamiento.</t>
  </si>
  <si>
    <t>13.1.26</t>
  </si>
  <si>
    <t>Sti.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t>
  </si>
  <si>
    <t>13.1.27</t>
  </si>
  <si>
    <t xml:space="preserve">Sti. de conector de compresión bimetálico 10-10 para cables calibre 1/0. </t>
  </si>
  <si>
    <t>13.1.28</t>
  </si>
  <si>
    <t>Suministro, transporte y construcción de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t>
  </si>
  <si>
    <t>13.2.0</t>
  </si>
  <si>
    <t>POTENCIA</t>
  </si>
  <si>
    <t>13.2.1</t>
  </si>
  <si>
    <t>Suministro, transporte e instalación de acometida en cable 3X12 AWG de cobre, LSHF-90ºC. Incluye accesorios para su correcta instalación y funcionamiento según RETIE</t>
  </si>
  <si>
    <t>13.2.2</t>
  </si>
  <si>
    <t>Suministro, transporte e instalación de acometida en cable 3X12+12 AWG de cobre, LSHF-90ºC. Incluye accesorios para su correcta instalación y funcionamiento según RETIE</t>
  </si>
  <si>
    <t>13.2.3</t>
  </si>
  <si>
    <t>Suministro, transporte e instalación de acometida trifásica en cables 3No10 AWG- cobre LSHF-90ºC. Incluye conectores, encintada y demás accesorios para su correcta instalación y funcionamiento según RETIE.</t>
  </si>
  <si>
    <t>13.2.4</t>
  </si>
  <si>
    <t>Suministro, transporte e instalación de acometida en cables 2No6+1No6+1No10 AWG- cobre LSHF por ducto existente. Incluye conectores, encintada y demás accesorios para su correcta instalación y funcionamiento según RETIE.</t>
  </si>
  <si>
    <t>13.2.5</t>
  </si>
  <si>
    <t xml:space="preserve">Suministro, transporte e instalación de acometida trifásica  canalizada  en 2 No4 +1Nº6 + 1No8 AWG-CU-LSHF por ducto existente . </t>
  </si>
  <si>
    <t>13.2.6</t>
  </si>
  <si>
    <t>Sti.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</si>
  <si>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13.2.7</t>
  </si>
  <si>
    <t>Sti.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</si>
  <si>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13.2.8</t>
  </si>
  <si>
    <t>Suministro, transporte e instalación de interruptor automático monopolar enchufable (Breaker) de 15 - 50 Amp, tipo SWD, ICC=10 KA,120/240V no reparable, sellado y contramarcado. Certificación RETIE, UL, SA.</t>
  </si>
  <si>
    <t>13.2.9</t>
  </si>
  <si>
    <t xml:space="preserve">Sti. de interruptor automático bipolar 2x(15A-50A) enchufable (Breaker), tipo SWD, ICC=10 KA,120/240V no reparable, sellado y contramarcado. Certificación RETIE, UL, SA._x000D_
</t>
  </si>
  <si>
    <t>13.2.10</t>
  </si>
  <si>
    <t>Sti. de interruptor automático bipolar 2x60A, tipo caja moldeada, no regulable,  ICC=25 KA minimo a 240V, sellado y contramarcado. Incluye accesorios de conexión.</t>
  </si>
  <si>
    <t>13.2.11</t>
  </si>
  <si>
    <t>Sti. de interruptor automático bipolar 2x50A, tipo caja moldeada, no regulable,  ICC=25 KA minimo a 240V, sellado y contramarcado. Incluye accesorios de conexión.</t>
  </si>
  <si>
    <t>13.2.12</t>
  </si>
  <si>
    <t>Suministro, transporte e instalación de salida de toma doble regulado (5m) por canaleta existente, con polo a tierra aislada, color naranja,15 A, .LEV ref 5262-IG, 125 V y según la norma NEMA 5-15R, certificación RETIE y pruebas de conformidad UL. Incluye toma, tapa, conectores de conexión y empalme,  conductores de cobre 2No12+1No12 AWG-CU-HF FR-90ºC y demás accesorios y elementos para su correcta instalación y funcionamiento.</t>
  </si>
  <si>
    <t>13.2.13</t>
  </si>
  <si>
    <t>Suministro, transporte e instalación de salida de toma doble regulado (5m) con tubería PVC de 3/4", con polo a tierra 15A, 125V, ref Lev 5262-0IG naranja, certificación RETIE y pruebas de conformidad U120V. Incluye  marcación, tubería PVC de 3/4", cables 3No12 AWG HFFR, cajas de paso o conexión 12X12 con tapa suplemento, aparato certificado y en general todos los accesorios para su correcta instalación y funcionamiento.</t>
  </si>
  <si>
    <t>13.2.14</t>
  </si>
  <si>
    <t>Suministro, transporte e instalación de salida de toma doble regulado (5m) con tubería PVC SCH40 y PVC de 3/4", con polo a tierra 15A, 125V, ref Lev 5262-0IG naranja, certificación RETIE y pruebas de conformidad U120V. Incluye  marcación, tubería PVC SCH40 y PVC de 3/4", cables 3No12 AWG HFFR, cajas de paso o conexión 12X12 con tapa suplemento, aparato certificado y en general todos los accesorios para su correcta instalación y funcionamiento.</t>
  </si>
  <si>
    <t>13.2.15</t>
  </si>
  <si>
    <t>Sti. de salida de toma doble regulado (5m) expuesto con tubería EMT de 3/4", con polo a tierra 15A, 125V, ref Lev 5262-0IG naranja, certificación RETIE y pruebas de conformidad U120V. Incluye  marcación, tubería EMT de 3/4", cables 3No12 AWG HFFR, cajas de paso o conexión 12X12 con tapa suplemento, aparato certificado y en general todos los accesorios para su correcta instalación y funcionamiento. Hasta 5 MTS de salida.</t>
  </si>
  <si>
    <t>13.2.16</t>
  </si>
  <si>
    <t>Suministro, transporte e instalación de salida de toma doble con polo a tierra (5m) con tubería PVC SCH40 y PVC de 3/4", 15A, 125 V Tipo LEV referencia 5320 ACP y según norma NEMA 5-15R o equivalente. Incluye toma, ducto PVC SCH40 y PVC, encintada, conductores de cobre 12 AWG-CU-PE HF FR LC CT-80ºC, caja metálica galvanizadas 12*12*5 de sobreponer con tapa suplemento, conectores de conexión y/o empalme, grapa metálica galvanizada doble ala, marcación con pintura de acuerdo a la norma, obra civil y demás accesorios necesarios para su correcta instalación.</t>
  </si>
  <si>
    <t>13.2.17</t>
  </si>
  <si>
    <t>Suministro, transporte e instalación de salida de toma doble con polo a tierra (5m) con tubería PVC de 3/4", 15A, 125 V Tipo LEV referencia 5320 ACP y según norma NEMA 5-15R o equivalente. Incluye toma, ducto PVC, encintada, conductores de cobre 12 AWG-CU-PE HF FR LC CT-80ºC, caja metálica galvanizadas 12*12*5 de sobreponer con tapa suplemento, conectores de conexión y/o empalme, grapa metálica galvanizada doble ala, marcación con pintura de acuerdo a la norma, obra civil y demás accesorios necesarios para su correcta instalación.</t>
  </si>
  <si>
    <t>13.2.18</t>
  </si>
  <si>
    <t>Sti. de salida de toma doble con polo a tierra (4m) expuesto con tubería EMT de 3/4", 15A, 125 V Tipo LEV referencia 5320 ACP y según norma NEMA 5-15R o equivalente, expuesta en tubería EMT de 3/4".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t>
  </si>
  <si>
    <t>13.2.19</t>
  </si>
  <si>
    <t>Suministro, transporte e instalación de salida de toma doble con polo a tierra (5m) por canaleta existente, 15 A, .LEV ref 5320, 125 V y según la norma NEMA 5-15R, certificación RETIE y pruebas de conformidad UL. Incluye toma, la tapa, troquel, conectores de conexión y empalme,  conductores de cobre 1No10+2No12 AWG-CU-HF FR-90ºC y demás accesorios y elementos para su correcta instalación y funcionamiento.</t>
  </si>
  <si>
    <t>13.2.20</t>
  </si>
  <si>
    <t>Suministro, transporte e instalación de salida de toma doble con polo a tierra GFCI (5m),con tubería PVC SCH40 y PVC,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PVC SCH40 y PVC de 3/4", caja 4"x4" con tapa suplemento, conectores de empalme y conexión, curvas, adaptadores terminales, conductores de cobre 12+12+12 AWG-CU-PE HF FR LC CT-80ºC, grapas y tornillos, obra civil y demás accesorios y elementos para su correcta instalación y funcionamiento.</t>
  </si>
  <si>
    <t>13.2.21</t>
  </si>
  <si>
    <t>Suministro, transporte e instalación de salida de toma doble con polo a tierra GFCI (5m),con tubería PVC,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PVC de 3/4", caja 4"x4" con tapa suplemento, conectores de empalme y conexión, curvas, adaptadores terminales, conductores de cobre 12+12+12 AWG-CU-PE HF FR LC CT-80ºC, grapas y tornillos, obra civil y demás accesorios y elementos para su correcta instalación y funcionamiento.</t>
  </si>
  <si>
    <t>13.2.22</t>
  </si>
  <si>
    <t>Sti. de salida de toma doble con polo a tierra (5m) expuesto, para intemperie, con tubería IMC 3/4", 15A, 125 V Tipo LEV referencia 5320 ACP y según norma NEMA 5-15R o equivalente. Incluye toma, ducto IMC, cables de cobre 12 AWG-CU-PE HF FR LC CT-80ºC, caja rawelt 4X4 de 3 salidas de 3/4" con tapa para toma, tapa para toma tipo intemperie, conectores de conexión y/o empalme, grapa metálica galvanizada doble ala, marcación con pintura de acuerdo a la norma, obra civil y demás accesorios necesarios para su correcta instalación.</t>
  </si>
  <si>
    <t>13.2.23</t>
  </si>
  <si>
    <t>Sti. de salida de toma pata trabada, expuesto con tubería EMT de 3/4" (5m), con polo a tierra MARFIL 20A, 250 V, certificación RETIE y pruebas de conformidad. Incluye  marcación, tubería EMT de 3/4", cables 3No12 AWG HFFR, cajas de paso o conexión 12X12 con tapa suplemento, aparato certificado y en general todos los accesorios para su correcta instalación y funcionamiento.</t>
  </si>
  <si>
    <t>13.2.24</t>
  </si>
  <si>
    <t>Suministro, transporste e instalación de canaleta metálica con división de 12x5 centímetros, calibre 18 USG en lamina cold- rolled, pintura electrostática. Incluye tapa clip y atornillada, obra civil y demás elementos necesarios para su correcta instalación. Debe tener certificación RETIE.</t>
  </si>
  <si>
    <t>13.2.25</t>
  </si>
  <si>
    <t>Suministro, transporte e instalación de bandeja portacables de 20x5,4cm, tipo malla Cablofil o equivalente.  Incluye: uniónes, soportes, espárragos y/o pernos de expansión, ángulos horizontales y verticales, TE´s, reducciones, y todos los elementos necesarios para su correcta instalación.</t>
  </si>
  <si>
    <t>13.2.26</t>
  </si>
  <si>
    <t>Suministro, transporte e instalación de caja metálica 12x12x5 cm de sobreponer en cold roled, pintura epóxica con tapa lisa, con lámina calibre 20 USG con fondo metálico. Incluye accesorios para su correcta instalación.</t>
  </si>
  <si>
    <t>13.2.27</t>
  </si>
  <si>
    <t>Sti. de caja metálica 15x15x10 cm bisagra troquelada de sobreponer en cold roled, pintura epóxica en lámina calibre 20 USG con fondo metálico. Incluye accesorios para su correcta  instalación.</t>
  </si>
  <si>
    <t>13.2.28</t>
  </si>
  <si>
    <t>Sti. de caja de empalme termoplastica 20x20x10 cm. Incluye accesorios para su correcta  instalación.</t>
  </si>
  <si>
    <t>13.2.29</t>
  </si>
  <si>
    <t>Sti. de caja de empalme termoplastica 30x30x15 cm. Incluye accesorios para su correcta  instalación.</t>
  </si>
  <si>
    <t>13.2.30</t>
  </si>
  <si>
    <t>Suministro, transporte e instalación de salida de luminaria de emergencia (5m) expuesta en tubería EMT de 3/4", con tomacorriente de polo a tierra, 15A, 120 V, Tipo Levinton,referencia 5320 ACP y según norma NEMA 5-15R o equivalente.  Incluye toma, ducto EMT, encintada, conductores de cobre 12 AWG-CU-HF FR, cajas metálicas galvanizadas 12*12*5 de sobreponer con tapa suplemento, conectores de conexión y/o empalme, grapa metálica galvanizada doble ala, marcación con pinturata de acuerdo a la norma, obra civil y demás accesorios necesarios para su correcta instalación.</t>
  </si>
  <si>
    <t>13.2.31</t>
  </si>
  <si>
    <t>Suministro, transporte e instalación de salida de alumbrado (3m) expuesta en tubería EMT de 3/4", con tomacorriente de polo a tierra, 15A, 120 V, Tipo Levinton,referencia 5320 ACP y según norma NEMA 5-15R o equivalente.  Incluye toma, ducto EMT, encintada, conductores de cobre 12 AWG-CU-HFFRLS CT, cajas metálicas galvanizadas 12*12*5 de sobreponer con tapa suplemento, conectores de conexión y/o empalme, grapa metálica galvanizada doble ala, marcación con pinturata de acuerdo a la norma, obra civil y demás accesorios necesarios para su correcta instalación.</t>
  </si>
  <si>
    <t>13.2.32</t>
  </si>
  <si>
    <t>Suministro, transporte e instalación de salida de alumbrado (3m) en tubería PVC SCH40 de 3/4", con tomacorriente de polo a tierra, 15A, 120 V, Tipo Levinton,referencia 5320 ACP y según norma NEMA 5-15R o equivalente.  Incluye toma, ducto PVC SCH40, encintada, conductores de cobre 12 AWG-CU-HFFRLS CT, cajas metálicas galvanizadas 12*12*5 de sobreponer con tapa suplemento, conectores de conexión y/o empalme, grapa metálica galvanizada doble ala, marcación con pinturata de acuerdo a la norma, obra civil y demás accesorios necesarios para su correcta instalación.</t>
  </si>
  <si>
    <t>13.2.33</t>
  </si>
  <si>
    <t>Suministro, transporte e instalación de salida de interruptor sencillo (5m), con tubería EMTy PVC de 3/4", tipo Lévinton, referencia 1451, 10A, 125 V, según certificación RETIE y pruebas de conformidad UL. IIncluye interruptor, la  tapa, caja 4"x4" con tapa suplemento, ducto EMT y PVC de 3/4", conectores de conexión y empalme, adaptadores terminales, curvas, chazos y tornillos, CABLES SINTOX 12 AWG CU  HF FR LS TC 750V 80°C , y demás accesorios y elementos para su correcta instalación y funcionamiento.</t>
  </si>
  <si>
    <t>13.2.34</t>
  </si>
  <si>
    <t>Suministro, transporte e instalación de salida de interruptor sencillo (5m), con tubería PVC SCH40 y PVC de 3/4", tipo Lévinton, referencia 1451, 10A, 125 V, según certificación RETIE y pruebas de conformidad UL. IIncluye interruptor, la  tapa, caja 4"x4" con tapa suplemento, ducto PVC SCH40 y PVC de 3/4", conectores de conexión y empalme, adaptadores terminales, curvas, chazos y tornillos, CABLES SINTOX 12 AWG CU  HF FR LS TC 750V 80°C , y demás accesorios y elementos para su correcta instalación y funcionamiento.</t>
  </si>
  <si>
    <t>13.2.35</t>
  </si>
  <si>
    <t>Suministro, transporte e instalación de salida de interruptor doble (5m), con tubería PVC SCH40 y PVC de 3/4", tipo Lévinton, referencia 1451, 10A, 125 V, según certificación RETIE y pruebas de conformidad UL. IIncluye interruptor, la  tapa, caja 4"x4" con tapa suplemento, ducto PVC SCH40  y PVC de 3/4", conectores de conexión y empalme, adaptadores terminales, curvas, chazos y tornillos, CABLES SINTOX 12 AWG CU  HF FR LS TC 750V 80°C , y demás accesorios y elementos para su correcta instalación y funcionamiento.</t>
  </si>
  <si>
    <t>13.2.36</t>
  </si>
  <si>
    <t>Suministro, transporte e instalación de salida de interruptor triple (5m), con tubería PVC SCH40 y PVC de 3/4", tipo Lévinton, referencia 1451, 10A, 125 V, según certificación RETIE y pruebas de conformidad UL. IIncluye interruptor, la  tapa, caja 4"x4" con tapa suplemento, ducto PVC SCH40 y PVC de 3/4", conectores de conexión y empalme, adaptadores terminales, curvas, chazos y tornillos, CABLES SINTOX 12 AWG CU  HF FR LS TC 750V 80°C , y demás accesorios y elementos para su correcta instalación y funcionamiento.</t>
  </si>
  <si>
    <t>13.2.37</t>
  </si>
  <si>
    <t>Suministro, transporte e instalación de interruptor sensor de presencia movimiento 360°, con tubería PVC SCH40 de 3/4" (3m), tipo Lévinton, código WID0128 referencia ODCOS-I1W, cobertura 360° - 49 m²; Incandescente 1000 W @120 V. Fluorescente: 1000 VA @ 120 V, LED 500W @ 120V, que cumpla certificación RETIE y pruebas de conformidad UL. Incluye sensor, caja 12x12 con tapa suplemento, ducto PVC SCH40 de 3/4", conectores de conexión y empalme, adaptadores terminales, curvas, chazos y tornillos, CABLES SINTOX 12 AWG CU  HF FR LS TC 750V 80°C , y demás accesorios y elementos para su correcta instalación y funcionamiento.</t>
  </si>
  <si>
    <t>13.2.38</t>
  </si>
  <si>
    <t>Sti. de tubería EMT de 1/2". Incluye adaptadores, uniones, curvas, grapas doble ala, resanes en mortero 1:5 y demás accesorios necesarios para su correcta instalación.</t>
  </si>
  <si>
    <t>13.2.39</t>
  </si>
  <si>
    <t>Suministro, transporte e instalación de tubería EMT de 1". Incluye adaptadores, uniones, curvas, grapas doble ala, resanes en mortero 1:5 y demás accesorios necesarios para su correcta instalación.</t>
  </si>
  <si>
    <t>13.2.40</t>
  </si>
  <si>
    <t>Sti. de tubería EMT de 3/4". Incluye adaptadores, uniones, curvas, grapas doble ala, resanes en mortero 1:5 y demás accesorios necesarios para su correcta instalación.</t>
  </si>
  <si>
    <t>13.2.41</t>
  </si>
  <si>
    <t>Sti. de tubería PVC-SCH40 3/4" por cielo falso, incluye accesorios, pega PVC, cinta plástica</t>
  </si>
  <si>
    <t>13.2.42</t>
  </si>
  <si>
    <t>Sti. de tubería PVC de, 3/4" por piso. Incluye accesorios, pega PVC , cinta plástica, excavación, arenilla, botada de escombros. No incluye ( rotura de pavimento y/o andén, reposición de pavimento y/o andén).</t>
  </si>
  <si>
    <t>13.2.43</t>
  </si>
  <si>
    <t>Sti. de tubería EMT de 1-1/2". Incluye adaptadores, uniones, curvas, grapas doble ala, resanes en mortero 1:5 y demás accesorios necesarios para su correcta instalación.</t>
  </si>
  <si>
    <t>13.2.44</t>
  </si>
  <si>
    <t>Sti. de tubería metálica EMT de 1-1/4". Incluye adaptadores, uniones, curvas, grapas doble ala, resanes en mortero 1:5 y demás accesorios necesarios para su correcta instalación.</t>
  </si>
  <si>
    <t>13.2.45</t>
  </si>
  <si>
    <t>Suministro, transporte e instalación de UPS online,Biifásica, de 10 KVA o 10000 W; con pantalla LCD, interfaz de monitoréo, 10 minutos a full carga, con fp:0,9, dos años de garantia</t>
  </si>
  <si>
    <t>13.2.46</t>
  </si>
  <si>
    <t>Suministro, transporte e instalación llave bypass de 63A selector de tres posiciones con caja, tomas y clavijas de seguridad de 63A con sus respectivas cajas. Incluye cajas galvanizadas 12*12*5 de sobreponer con tapa, tomacorrientes y clavijas de seguridad, conectores de conexión y/o empalme, accesorios necesarios para su correcta instalación</t>
  </si>
  <si>
    <t>13.3.0</t>
  </si>
  <si>
    <t>ILUMINACIÓN</t>
  </si>
  <si>
    <t>13.3.1</t>
  </si>
  <si>
    <t>Sti. de LUMINARIA - SYLVANIA REF: LED HERMÉTICA 2x18W T8 PC NW - P38342, 6500K, 3600lm, IRC 80, IP65, SOBREPONER/SUSPENDER, 100-277V, 36W, VIDA ÚTIL 30000h. Incluye cable encauchetado 3x14 AWG (promedio de 1m), clavija con polo a tierra, prensa estopa, elementos de fijación según norma NRS-10 y demás accesorios para su correcta instalación. La luminaria completa debe cumplir las últimas disposiciones del  RETILAP y el RETIE.</t>
  </si>
  <si>
    <t>13.3.2</t>
  </si>
  <si>
    <t>Sti de luminaria BALA SATURNO GS 20W 4000K GS CL20WN180 4. Producto para instalación de incrustar, tipo downlight de uso interior, disponible en temperatura de color 4000K, con flujo lumínico de 2100Lm.Sistema de control dimerizable 0-10V, voltaje de operación 100-240V. Producto compatible con batería de emergencia (no incluida en la luminaria). Con difusor lamina acrilico opalizado L11 y chasis fabricado en aluminio con acabado en Pintura electrostatica en polvo curada al horno, color blanco mate (RAL 9006).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</si>
  <si>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13.3.3</t>
  </si>
  <si>
    <t>Sti de luminaria CORAL LENS L11 400X120 CON MARCO (para incrustar). Producto decorativo de uso interior fabricado en lamina de acero cold rolled, calibre según norma Retilap con acabado en Pintura electrostatica en polvo curada al horno, color blanco mate (RAL 9006) y difusor lamina acrilico opalizado L11. Producto para instalación de con marco, en temperatura de color 4000K flujo lumínico de 4400Lm con sistema de control ON/OFF , con potencia máxima de 28.56W y voltaje de operación de 120 277V. Marca ILTEC. Producto compatible con batería de emergencia (no incluida en la luminaria).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</si>
  <si>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13.3.4</t>
  </si>
  <si>
    <t>Sti de luminaria ATENEA 2,5 LT LENS E25 1150X65X72 INCRUSTAR B Producto lineal de uso interior fabricado en aluminio extruido, calibre según norma Retilap con acabado en Pintura electrostática en polvo curada al horno, color blanco mate (RAL 9006) y difusor Extruido acrílico opalizado E25. Producto para instalación de incrustar, en temperatura de color 4000K flujo lumínico de 3400Lm con sistema de control ON/OFF , con potencia máxima de 21.42W y voltaje de operación de 120 277V. Producto compatible con batería de emergencia (no incluida en la luminaria).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</si>
  <si>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13.3.5</t>
  </si>
  <si>
    <t>Sti de luminaria TRIA LENS L11 610X130X130 SOBREPONER LED Producto fabricado en lamina de acero cold rolled, calibre según norma Retilap con acabado en Pintura electrostática en polvo curada al horno, color y difusor lamina acrilico opalizado L11. Producto para instalación de sobreponer, en temperatura de color 4000K flujo lumínico de 4400Lm con sistema de control ON/OFF , con potencia máxima de 28.56W y voltaje de operación de 120 277V. Marca ILTEC. Producto compatible con batería de emergencia (no incluida en la luminaria).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</si>
  <si>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13.3.6</t>
  </si>
  <si>
    <t>Sti de luminaria ODIN LENS L11 600X120 COLGAR Producto decorativo de uso interior fabricado en lamina de acero cold rolled, calibre según norma Retilap con acabado en Pintura electrostatica en polvo curada al horno, color blanco mate (RAL 9006) y difusor lamina acrilico opalizado L11. Producto para instalación de colgar, en temperatura de color 4000K flujo lumínico de 5500Lm con sistema de control ON/OFF , con potencia máxima de 35.70W y voltaje de operación de 120 277V. Marca ILTEC. Producto compatible con batería de emergencia (no incluida en la luminaria)..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</si>
  <si>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13.3.7</t>
  </si>
  <si>
    <t>Sti de luminaria CILINDRO SAT GS 20W 205X215 S/PONER Producto tipo aplique de uso interior fabricado en aluminio repujado, calibre según norma Retilap con acabado en Pintura electrostatica en polvo curada al horno, color blanco mate (RAL 9006) y difusor no aplica . Producto para instalación de sobreponer, en temperatura de color 4000K flujo lumínico de 2100Lm con sistema de control 0-10V , con potencia máxima de 20.00W y voltaje de operación de 120 277V.. Marca ILTEC. Producto compatible con batería de emergencia (no incluida en la luminaria).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</si>
  <si>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13.3.8</t>
  </si>
  <si>
    <t>Sti de luminaria WALL PACK LUXO LENS 230X65X160 SOB 15W EN PARED 1-MD 15W 5000K NEG WPL01-AC voltaje de operación de 120 277V.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</si>
  <si>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13.3.9</t>
  </si>
  <si>
    <t>Sti de luminaria EMERGENCIA ALENA 600L 90 E 185x50x108 SOBREPONER 2-BL 2W Producto tipo emergencia de uso interior, fabricado en termiplastico ABS moldeado por inyección, estructura en lastico tipo 5VA retardante a la flama.producto para instalacion de sobreponer o descolgar, autonomia de 90 minutos y potencia de 4.0W (2x2), voltaje de operación (dual): 120-277V.Bateria recargable Ni-Cad 3.6V 900mAh, tiempo para recarga 24 horas.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</si>
  <si>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13.3.10</t>
  </si>
  <si>
    <t>Sti de luminaria EMERGENCIA SALIDA 90E 300X185X45 2.6W EX-820GX 120-277V SOBREPONER Producto tipo emergencia de uso interior, fabricado en termiplastico ABS moldeado por inyección, estructura en plastico tipo 5VA retardante a la flama.producto para instalacion de sobreponer o descolgar, autonomia de 90 minutos y potencia de 2.6W, voltaje de operación (dual): 100-240V.Bateria recargable Ni-Cad 3.6V 300mAh, tiempo para recarga 24 horas.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</si>
  <si>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13.3.11</t>
  </si>
  <si>
    <t>Sti de luminaria DRIVER DE EMERGENCIA ELD07 1DDE8.5W 120-277V INSTALADO; INCLUYE CAJA PORTA BATERIA ILTEC 350X110X50 SOBREPONER NEGRO fabricado en lamina de acero cold rolled, calibre según norma Retilap con acabado en Pintura en polvo curada al horno. Color negro semibrillante. Producto para instalación de sobreponer.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</si>
  <si>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13.3.12</t>
  </si>
  <si>
    <t>Sti de luminaria CINTA LED COLORS D860 1CLED 1R1M 746Lm 7.2W 4000K IP33; INCLUYE PLATINA ALU X 1M Ancho=12.7mm Esp=3.17mm ALE-P-003. Marca ILTEC. La luminaria completa debe cumplir las últimas disposiciones del  RETILAP y el RETIE.</t>
  </si>
  <si>
    <t>13.3.13</t>
  </si>
  <si>
    <t>Sti de DRIVER MEAN WELL 60W 24V 2.5Amp (LPV-60-24) PARA CINTA LED. Marca ILTEC. Incluye cable encauchetado 3x14 AWG (promedio de 1.5m), clavija con polo a tierra, prensa estopa, elementos de fijación según norma NRS-10 y demás accesorios para su correcta instalación. La luminaria completa debe cumplir las últimas disposiciones del  RETILAP y el RETIE.</t>
  </si>
  <si>
    <t>13.3.14</t>
  </si>
  <si>
    <t>Suministro, transporte e instalación de luminaria reflector LED 50W para uso en exteriores</t>
  </si>
  <si>
    <t>13.4.0</t>
  </si>
  <si>
    <t>CCTV</t>
  </si>
  <si>
    <t>13.4.1</t>
  </si>
  <si>
    <t>Suministro, transporte e instalación de cable UTP Categoría 6A de cuatro pares, cumpla normas EIA/TIA568B. Incluye plug RJ-45, certificación y resultados en medio impreso y magnético, Marcación y Ficho de Identificación y demás elementos necesarios para su correcta instalación.</t>
  </si>
  <si>
    <t>13.4.2</t>
  </si>
  <si>
    <t>Suministro, transporte e instalación de salida de datos MPTL(5m) expuesta para cámara,  conector RJ45 macho Cat6A blindado de aleación de zinc con conector de terminación modular 10G fáciles de conectar sin herramientas de Internet para cable Ethernet S/FTP de Cat6A hasta 22 AWG, aplicable a normas TIA 568A/TIA 568B, que cumpla standares industriales y estén en el listado UL y además sean marca reconocida en el mercado. Incluye el MPTL, caja 12x12x5cm de empotrar, marcación con placa en acrílico o térmica, ductos EMT y PVC de 3/4", curvas, adaptadoresl, presnsaestopa, obra civil y demás elementos necesarios para su correcta instalación.</t>
  </si>
  <si>
    <t>13.4.3</t>
  </si>
  <si>
    <t>Suministro, transporte e instalación de Cámara IP fija tipo domo IP67,  DS-2CD1123G2-I 2,8 mm,  POE, resolución de 2 MP, admite la detección de personas y vhículos, compresión H.265+, tecnología Infra Rojo avanzada de largo alcance. Incluye todos los elementos necesarios para su instalación y la puesta en marcha.</t>
  </si>
  <si>
    <t>13.4.4</t>
  </si>
  <si>
    <t>Suministro, transporte e instalación de Cámara IP fija tipo PTZ con adaptador de energía,  POE, resolución de 4 MP, modelo DS-2DE5425IW-AET5. Incluye todos los elementos necesarios para su instalación y la puesta en marcha. Incluye todos los elementos necesarios para su instalación y la puesta en marcha.</t>
  </si>
  <si>
    <t>13.4.5</t>
  </si>
  <si>
    <t>Suministro e Instalación Disco Duro de 4 TB para  NVR, certificados para CCTV, garantia mínima de 2 años.; Incluye todos los accesorios para su correcta instalación.</t>
  </si>
  <si>
    <t>13.4.6</t>
  </si>
  <si>
    <t>Suministro e Instalación Disco Duro de 8 TB para  NVR, certificados para CCTV, garantia mínima de 2 años.; Incluye todos los accesorios para su correcta instalación.</t>
  </si>
  <si>
    <t>13.4.7</t>
  </si>
  <si>
    <t>Suministro, transporte e instalación de grabador de video NVR de 32 canales (puertos POE)DS-7732NXI-4K, ancho de banda entrante de hasta 256 Mbps, análisis de vídeo de 2 canales para el reconocimiento de personas y vehículos para reducir falsas alarmas, Reconocimiento facial de 1 canal para transmisión de video, o reconocimiento facial de 4 canales para imagen facial. Incluye todos los elementos necesarios para su instalación, configuración y la puesta en marcha.</t>
  </si>
  <si>
    <t>13.4.8</t>
  </si>
  <si>
    <t>Suministro, transporte e instalación de estación de trabajo para visualización y administración de cámaras de video-vigilancia. Incluye equipo de cómputo portatil con las siguientes carcterísticas mínimas: core i5, RAM 16 Gb, pantalla FHD de 17.3".</t>
  </si>
  <si>
    <t>13.4.9</t>
  </si>
  <si>
    <t>13.4.10</t>
  </si>
  <si>
    <t>13.4.11</t>
  </si>
  <si>
    <t>13.4.12</t>
  </si>
  <si>
    <t>Suministro, transporte e instalación. de Multitoma horizontal para Rack, de 8 entradas Nema 5-15R, polo aislado a tierra, grado hospitalario.   Incluye fijación</t>
  </si>
  <si>
    <t>13.4.13</t>
  </si>
  <si>
    <t>Suministro, transporte e instalación de patch cord cable flexible 4 pares con conectores RJ-45 blindado en ambos extremos, cat 6A de 90 cm; preensamblado en fábrica.</t>
  </si>
  <si>
    <t>13.4.14</t>
  </si>
  <si>
    <t>Suministro, transporte e instalación de Switch administrado CISCO BUSINESS serie 350. CISCO CBS350-48P-4G-NA Switch Cisco CBS350-48P-4G - 48 Puertos - Gigabit - PoE</t>
  </si>
  <si>
    <t>13.4.15</t>
  </si>
  <si>
    <t>Sti. de Patch panel descargado angular ref 35050274; con 24 posiciones independientes categoría 6A, 19x1U. incluye los 24 jacks, elementos de fijación en Rack y marcación de los puertos.</t>
  </si>
  <si>
    <t>13.4.16</t>
  </si>
  <si>
    <t>13.5.0</t>
  </si>
  <si>
    <t>DATOS</t>
  </si>
  <si>
    <t>13.5.1</t>
  </si>
  <si>
    <t>13.5.2</t>
  </si>
  <si>
    <t>13.5.3</t>
  </si>
  <si>
    <t>Suministro, transporte e instalación de salida de datos para instalar en canaleta y/o caja existentes, RJ 45 cat 6A, aplicable a normas TIA 568A/TIA 568B, cumpla standares industriales y estén en el listado UL y además sean marca reconocida en el mercado. incluye el toma de datos, faceplates, ponchado, troquel de un puesto, marcación con placa en acrílico o térmica y demás elementos necesarios para su correcta instalación.</t>
  </si>
  <si>
    <t>13.5.4</t>
  </si>
  <si>
    <t>Suministro, transporte e instalación de salida de datos (5m), RJ 45 cat 6A, aplicable a normas TIA 568A/TIA 568B, cumpla standares industriales y estén en el listado UL y además sean marca reconocida en el mercado. incluye el toma de datos, caja 4x4 con tapa suplemento, faceplates, módulos, elementos asociados, marcación con placa en acrílico o térmica, ductos EMT y PVC de 3/4", curvas, adaptadores, obra civil y demás elementos necesarios para su correcta instalación.(No incluye cable UTP).</t>
  </si>
  <si>
    <t>13.5.5</t>
  </si>
  <si>
    <t>Suministro, transporte e instalación de salida de datos (5m), RJ 45 cat 6A, aplicable a normas TIA 568A/TIA 568B, cumpla standares industriales y estén en el listado UL y además sean marca reconocida en el mercado. incluye el toma de datos, caja 4x4 con tapa suplemento, faceplates, módulos, elementos asociados, marcación con placa en acrílico o térmica, ductos PVC SCH40 y PVC de 3/4", curvas, adaptadores, obra civil y demás elementos necesarios para su correcta instalación.(No incluye cable UTP).</t>
  </si>
  <si>
    <t>13.5.6</t>
  </si>
  <si>
    <t>Suministro, transporte e instalación de Rack cerrado de PISO Gabinete De Piso 180 Alto 35 Ur X 60 en lámina cold rolled calibre 16 y 18 MSG (perfilería y tapa respectivamente). Incluye puerta frontal bisagrada en malla, con chapa manija con llave, tapas laterales y superiores desmontables e intercambiables,  puesta a tierra según norma ANSI/TIA/EIA - 607. Incluye todos los elementos necesarios para su correcta instalación.</t>
  </si>
  <si>
    <t>13.5.7</t>
  </si>
  <si>
    <t>Suministro, transporte e instalación de ventilador de 1U de Rack de 19"x11,5"x1.75", con 4 ventiladores de 4,75"x4,75"x1,5, display digital, rango de temperatura de 0ºC a 50ºC, 0.3A, 110V, 50/60 Hz.</t>
  </si>
  <si>
    <t>13.5.8</t>
  </si>
  <si>
    <t>Suministro, transporte e instalación de organizador de cable Vertical doble tipo ducto, altura de 2,1 mt, ducto de 80mm de alto y 85 mm de fondo, uso para gabinete de piso de 45UR, base en acero laminado en frio y ductos con tapa en PVC</t>
  </si>
  <si>
    <t>13.5.9</t>
  </si>
  <si>
    <t>Suministro, transporte e instalación de organizador horizontal de cables 40x60 para instalar en Rack. Incluye todos los elementos necesarios para su correcta instalación y funcionamiento.</t>
  </si>
  <si>
    <t>13.5.10</t>
  </si>
  <si>
    <t>13.5.11</t>
  </si>
  <si>
    <t>13.5.12</t>
  </si>
  <si>
    <t>Sti. de patch cord cable flexible 4 pares con conectores RJ-45 en ambos extremos, cat 6A de 150 cm; preensamblado en fábrica.</t>
  </si>
  <si>
    <t>13.5.13</t>
  </si>
  <si>
    <t>Suministro, transporte e instalación de Patch cord de Fibra Óptica, duplex multimodo OM4 LC/LC, 1m, LS0H.</t>
  </si>
  <si>
    <t>13.5.14</t>
  </si>
  <si>
    <t>Suministro, transporte e instalación de Acess Point, 4x4 Dual-Band PoE, velocidad combinada 2300 Mbps(600 Mbps + 1700Mbps en 5Ghz) administración (NUCLIAS CONNECT, CENTRAL WIFI MANAGER, WEB, TELNET, SSH), soporta AP ARRAY, WPA &amp; WPA2 &amp;WPA3 (Wi-Fi Protected Access), conntroladora por software y por hardware (DNH-100), montaje en pared y techo. Incluye todos los elementos necesarios para su correcta instalación.</t>
  </si>
  <si>
    <t>13.5.15</t>
  </si>
  <si>
    <t>13.5.16</t>
  </si>
  <si>
    <t>13.5.17</t>
  </si>
  <si>
    <t>Sti. de caja 40x40x15 cm, de distribución con tapa atornillada para energía, sonido, imagen y/o telecomunicaciones tipo metálico con lámina calibre 18 USG con fondo en madera y pintura electrostática.</t>
  </si>
  <si>
    <t>13.6.0</t>
  </si>
  <si>
    <t>SONIDO</t>
  </si>
  <si>
    <t>13.6.1</t>
  </si>
  <si>
    <t>Suministro, transporte e instalación de salida de sonido (5m). Incluye toma tipo Audio 687670 Clickme Legrand, caja metálica galvanizada/PVC 4"x4" con tapa suplemento, ductos EMT y PVC de 1/2", curva, adaptadores, pega pvc  y demás accesorios necesarios para su correcta instalación.</t>
  </si>
  <si>
    <t>13.6.2</t>
  </si>
  <si>
    <t>Suministro, transporte e instalación de cable alimentador para amplificación en cable de sonido (2x16 AWG) transparente polarizado, por ducto, canaleta o bandeja existentes. Incluye identificación de cables, encintada, chequeo de continuidad  y demás elementos necesarios para su correcta instalación por tubería existente.</t>
  </si>
  <si>
    <t>13.6.3</t>
  </si>
  <si>
    <t>Suministro, transporte e instalación de parlante para sonido ambiental, de impedancia/transformador, de 20 watts, 8 ohmios para instalación de interior.</t>
  </si>
  <si>
    <t>13.6.4</t>
  </si>
  <si>
    <t>Suministro transporte e instalación de Parlante de empotrar DPT- 6230T</t>
  </si>
  <si>
    <t>13.6.5</t>
  </si>
  <si>
    <t>Suministro, transporte e instalación de matriz-amplificador de 4 zonas, con capacidad de 1000 W (MATRIZ-1000D).</t>
  </si>
  <si>
    <t>13.6.6</t>
  </si>
  <si>
    <t>Suministro, transporte e instalación de micrófono cuello de ganzo BMG2.Incluye accesorios de conexión (conectores RCA, XLR, 2X1).</t>
  </si>
  <si>
    <t>13.6.7</t>
  </si>
  <si>
    <t>Suministro, transporte e instalación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t>
  </si>
  <si>
    <t>13.6.8</t>
  </si>
  <si>
    <t>13.7.0</t>
  </si>
  <si>
    <t>APANTALLAMIENTO</t>
  </si>
  <si>
    <t>13.7.1</t>
  </si>
  <si>
    <t>Suministro, transporte e instalación de punta captadora de aluminio sólido de 16X1000mm con base-Dx.</t>
  </si>
  <si>
    <t>13.7.2</t>
  </si>
  <si>
    <t>Suministro, transporte e instalación de alambrón de Aluminio de 8mm para apantallamiento. Incluye elementos de fijación y demás accesorios de instalación.</t>
  </si>
  <si>
    <t>13.7.3</t>
  </si>
  <si>
    <t>13.7.4</t>
  </si>
  <si>
    <t>13.7.5</t>
  </si>
  <si>
    <t>Suministro, transporte e instalación de cable de cobre desnudo calibre No. 2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el lleno. Para unión de anillo perimetral con malla de puesta a tierra.</t>
  </si>
  <si>
    <t>13.7.6</t>
  </si>
  <si>
    <t>Suministro, transporte e instalación. de cable de cobre desnudo calibre No. 1/0 AWG, cableado clase B, Cilíndrico, compactado, concéntrico, trenzado, formado con alambre cilíndrico sin revestimiento, construido con un núcleo central rodeado por una o más capas de hilos compactados, cableados  helicoidalmente, Norma B-8 de la ASTM. Para unión de gabinetes con malla de puesta a tierra.</t>
  </si>
  <si>
    <t>13.7.7</t>
  </si>
  <si>
    <t>Suministro, transporte e instalación de tubería metálica IMC de 1" expuesta. Incluye curva, unión, boquilla a y/o capacete, grapa doble ala, obra civil y demás elementos necesarios para su correcta instalación.</t>
  </si>
  <si>
    <t>13.7.8</t>
  </si>
  <si>
    <t>Suministro, transporte e instalación de tubería PVC de 1" por piso y/o muro. Incluye obra civil, pega pvc mas limpiador, curvas, adaptadores y demás elementos necesarios para su correcta instalación.</t>
  </si>
  <si>
    <t>13.7.9</t>
  </si>
  <si>
    <t>13.7.10</t>
  </si>
  <si>
    <t>13.7.11</t>
  </si>
  <si>
    <t>Suministro, transporte e instalación de soldadura por reacción exotérmica de 115gr, incluye carga, molde, pinzas de sujeción del molde y del cable, chispero y todos los demás elementos y accesorios necesarios para su correcta instalación y funcionamiento.</t>
  </si>
  <si>
    <t>13.7.12</t>
  </si>
  <si>
    <t>Suministro, transporte e instalación de conector tubular recto de ponchar para empalmes, de cobre estañado, calibre 1/0 AWG.</t>
  </si>
  <si>
    <t>13.7.13</t>
  </si>
  <si>
    <t>Suministro, transporte e intalación de aviso de peligo-riesgo eléctrico en acrílico.</t>
  </si>
  <si>
    <t>13.7.14</t>
  </si>
  <si>
    <t>Suministro, transporte e instalación de conector en cruz Rd 8-10 x Rd 16 en acero galvanizado para conductores redondos y puntas captoras/varillas de puesta a tierra.</t>
  </si>
  <si>
    <t>13.8.0</t>
  </si>
  <si>
    <t>PLANOS RECORD Y TRÁMITES</t>
  </si>
  <si>
    <t>13.8.1</t>
  </si>
  <si>
    <t>Tramites ante operador de red EPM para energización definitiva del proyecto</t>
  </si>
  <si>
    <t>13.8.2</t>
  </si>
  <si>
    <t>Planos record o planos de obra terminada Eléctricos, comunicaciones, sonido, CCTV, control accesos, redes secas en general actualizados elaborados por el Contratista y aprobados por la Interventoria, Incluye copia fisica y copia magnetica.</t>
  </si>
  <si>
    <t>13.8.3</t>
  </si>
  <si>
    <t>Inspección y Certificación RETIE para uso final del proyecto, incluye certificación de redes externas e internas.</t>
  </si>
  <si>
    <t>13.8.4</t>
  </si>
  <si>
    <t>Inspección y Certificación RETILAP para uso final del proyecto.</t>
  </si>
  <si>
    <t>13.9.0</t>
  </si>
  <si>
    <t>REDES DE DETECCIÓN Y CONTROL DE INCENDIO</t>
  </si>
  <si>
    <t>13.9.1</t>
  </si>
  <si>
    <t>Suministro, transporte e instalación de Panel de control de alarmas de incendios Inteligente direccionable (FACP) para los puntos direccionables que de el diseño, incluye 2 baterias 12V/ 8 A/h y todos los elementos necesarios para su correcta instalación. Marca Potter AFC 100 o similar</t>
  </si>
  <si>
    <t>13.9.2</t>
  </si>
  <si>
    <t>Suministro, transporte e instalación de Detector de Humo Fotoeléctrico Direccionable  con base , 2H. Incluye base y todos los elementos necesarios para su instalación. PAD300-PHD Potter o similar.</t>
  </si>
  <si>
    <t>13.9.3</t>
  </si>
  <si>
    <t>Suministro, transporte e instalación de detector térmico. Incluye base y todos los elementos necesarios para su instalación.  PAD300-HD Potter</t>
  </si>
  <si>
    <t>13.9.4</t>
  </si>
  <si>
    <t>Suministro, transporte e instalación de Avisador Manual direccionable, Acción Doble, Rojo. PAD100-PSDA Potter</t>
  </si>
  <si>
    <t>13.9.5</t>
  </si>
  <si>
    <t xml:space="preserve">Suministro, transporte e instalación de Sirena con luz Estrobo, 12V/24V , 2W, 8 Cd, Pared, Rojo. Incluye todos los elementos necesarios para su instalación </t>
  </si>
  <si>
    <t>13.9.6</t>
  </si>
  <si>
    <t>Suministro, transporte e instalación de Módulo de entrada simple Potter PAD100-SIM o similar.  Incluye todos los elementos para su correcta instalación.</t>
  </si>
  <si>
    <t>13.9.7</t>
  </si>
  <si>
    <t>Suministro, transporte e instalación de tamper Switch supervisor para válvula OS&amp;Y de 2" a 6". Incluye todos los elementos para su correcta instalación.</t>
  </si>
  <si>
    <t>13.9.8</t>
  </si>
  <si>
    <t>Suministro, transporte e instalacion de cable de cobre FPLR 2X18 (Cable de alarma contra incendio de potencia limitada), por ducto existente además de todos los accesorios necesarios para su correcta instalación.</t>
  </si>
  <si>
    <t>13.9.9</t>
  </si>
  <si>
    <t>Suministro, transporte e instalación de tubería EMT de 3/4". Incluye adaptadores, uniones, curvas, grapas doble ala, resanes en mortero 1:5 y demás accesorios necesarios para su correcta instalación.</t>
  </si>
  <si>
    <t>13.9.10</t>
  </si>
  <si>
    <t>Sti. de tubería metálica flexible de 3/4" tipo coraza; incluye conectores, abrazaderas doble ala, guía en alambre dulce y demás elementos necesarios para su correcta instalación.</t>
  </si>
  <si>
    <t>13.9.11</t>
  </si>
  <si>
    <t>Configuración y pruebas del sistema de detección y alarmas.</t>
  </si>
  <si>
    <t>13.9.12</t>
  </si>
  <si>
    <t>Sti. de caja rawelt de 12x12x5 cms, empotrada en muro.</t>
  </si>
  <si>
    <t>13.9.13</t>
  </si>
  <si>
    <t>Realizar revisión de diseños de la seguridad humana, sistema de detección y sistema de extinción de incendios, permitiendo de esta manera identificar fallas o inconsistencias respecto a las exigencias mínimas de la norma NSR-10, títulos J y K.</t>
  </si>
  <si>
    <t>14.0.0</t>
  </si>
  <si>
    <t>CUBIERTA</t>
  </si>
  <si>
    <t>14.1.0</t>
  </si>
  <si>
    <t>TIPO TERMO ACUSTICA</t>
  </si>
  <si>
    <t>14.1.1</t>
  </si>
  <si>
    <t>Suministro, transporte e instalación de cubierta Teja Standing Seam, BANDEJA SANDWICH, Cal. 24, Aluzinc AZ 50, prepintada con Pintura Poliéster estándar 18 micras por ambas caras. Color Azul RAL 5010 / Blanco, Aislamiento en FIBRA DE VIDRIO (ATAC), espesor de 50 mm, Incluye clips y tornillos de fijación, transporte de maquinaria y/o material a Obra.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t>
  </si>
  <si>
    <t>14.1.2</t>
  </si>
  <si>
    <t>Suministro, transporte y colocación de cubierta en teja traslúcida en Poliéster Reforzado con Fibra de Vidrio (PRFV), sistema Tejaluz Flatstanding FlatStandEX4C100x4 Termo-Estable Clase7 SPFplusCLEAR/1UV Titanium T5, tipo EXIPLAST o equivalente. Incluye elementos de fijación, tornillos, empalmes con fibra y resina y todo lo necesario para su correcta instalación y funcionamiento. Según diseño de cubierta.</t>
  </si>
  <si>
    <t>14.2.0</t>
  </si>
  <si>
    <t>CANOAS/RUANAS</t>
  </si>
  <si>
    <t>14.2.1</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</si>
  <si>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</si>
  <si>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14.2.2</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</si>
  <si>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</si>
  <si>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15.0.0</t>
  </si>
  <si>
    <t>ASEOS Y REMATES</t>
  </si>
  <si>
    <t>15.1.0</t>
  </si>
  <si>
    <t>LAVADO/HIDROFUGO DE MUROS</t>
  </si>
  <si>
    <t>15.1.1</t>
  </si>
  <si>
    <t>Suministro, transporte y aplicación de hidrófugo impermeabilizante del tipo siliconite (Sika transparente o equivalente) o equivalente para mampostería de fachadas, con todos los elementos necesarios para su correcta instalación y funcionamiento.</t>
  </si>
  <si>
    <t>15.1.2</t>
  </si>
  <si>
    <t>Lavado de calados REINN con Desincrustante/Removedor NO ÁCIDO RapidConcrete -por ambos lados.  Incluye los elemento de protección personal EPP, arnés de seguridad cuerpo completo, eslinga, linea de vida, brocha, balde industriales y todos los elementos necesarios para su correcta ejecución.</t>
  </si>
  <si>
    <t>15.1.3</t>
  </si>
  <si>
    <t>Aplicación de sellador tipo hidrófugo RapidSeal H2O sobre muro de cerramiento de fachada conformado con calados ref REINN  por ambos lados,  Rendimiento producto: 25 m²/gal por lado ó 0.067 gal/m² (ambos lados). Incluye los elemento de protección personal EPP, arnés de seguridad cuerpo completo, eslinga, linea de vida, brocha, balde industriales y todos los elementos necesarios para su correcta ejecución.</t>
  </si>
  <si>
    <t>16.0.0</t>
  </si>
  <si>
    <t>VIAS</t>
  </si>
  <si>
    <t>16.1.0</t>
  </si>
  <si>
    <t>VÍAS Y PARQUEADEROS</t>
  </si>
  <si>
    <t>16.1.1</t>
  </si>
  <si>
    <t>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t>
  </si>
  <si>
    <t>16.1.2</t>
  </si>
  <si>
    <t>Perfilación de vía. Incluye escarificación, nivelación y compactación de la superficie.</t>
  </si>
  <si>
    <t>16.1.3</t>
  </si>
  <si>
    <t>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t>
  </si>
  <si>
    <t>16.1.4</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</si>
  <si>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</si>
  <si>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16.1.5</t>
  </si>
  <si>
    <t>Suministro, transporte y colocación de emulsión asfáltica catiónica de rompimiento lento C.R.L. para imprimación de superficie a pavimentar según normas para la construcción de pavimentos del INVIAS. Incluye todo lo necesario para su correcta construcción y funcionamiento.</t>
  </si>
  <si>
    <t>16.1.6</t>
  </si>
  <si>
    <t xml:space="preserve">Suministro, transporte y aplicación de mezcla asfáltica tibia tipo densa MDC-19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</si>
  <si>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16.2.0</t>
  </si>
  <si>
    <t>SEÑALIZACIÓN Y DEMARCACIÓN VIAL</t>
  </si>
  <si>
    <t>16.2.1</t>
  </si>
  <si>
    <t>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t>
  </si>
  <si>
    <t>16.2.2</t>
  </si>
  <si>
    <t>Suministro e instalación de marcas viales con material plástico en frío con resistencia al deslizamiento , Incluye alúmina antideslizante. LINEA BLANCA O AMARILLA, Canalización continua o segmentada (12cm)</t>
  </si>
  <si>
    <t>16.2.3</t>
  </si>
  <si>
    <t xml:space="preserve">Suministro y aplicación de pintura plástico en frío doble componente, para demarcación vial horizontal de LINEA DE 0,40 m para pasos peatonales, lineas de resalto, líneas de pare, cebra, linea de bloqueo, etc. </t>
  </si>
  <si>
    <t>16.2.4</t>
  </si>
  <si>
    <t>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t>
  </si>
  <si>
    <t>16.2.5</t>
  </si>
  <si>
    <t>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t>
  </si>
  <si>
    <t>16.2.6</t>
  </si>
  <si>
    <t>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t>
  </si>
  <si>
    <t>17.0.0</t>
  </si>
  <si>
    <t>OBRAS VARIAS</t>
  </si>
  <si>
    <t>17.1.0</t>
  </si>
  <si>
    <t>EXTERIORES</t>
  </si>
  <si>
    <t>17.1.1</t>
  </si>
  <si>
    <t>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</si>
  <si>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17.1.2</t>
  </si>
  <si>
    <t>Suministro, transporte y colocación de cordón prefabricado de 0.15 x 0.45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</si>
  <si>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17.1.3</t>
  </si>
  <si>
    <t>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t>
  </si>
  <si>
    <t>17.1.4</t>
  </si>
  <si>
    <t>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t>
  </si>
  <si>
    <t>17.1.5</t>
  </si>
  <si>
    <t>Construcción de GRADAS en concreto de 21 Mpa con color integral VERDE o el color que difina el cliente con calidad al 6% del peso del cemento para garantizar un color parejo y uniforme.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t>
  </si>
  <si>
    <t>17.1.6</t>
  </si>
  <si>
    <t>Diseño Instalación y Certificación de Línea de Vida Horizontal Fija en Acero Inoxidable de 8mm, de 100 m ( Incluye Puntos de Anclaje con Soporte En Acero Galvanizado Según Diseño, cada 10m, Guías Pasa Fácil para Carro Deslizador, absorbedor de energía en cada extremo de Línea de Vida, tensor en Acero Inoxidable De 5/8", dos Curvas De 90 Grados en Acero Inoxidable, Placa De Identificación y demas Elementos para su Correcto Funcionamiento.</t>
  </si>
  <si>
    <t>17.1.7</t>
  </si>
  <si>
    <t>Diseño, Instalación y Certificación de Puntos de Anclaje En Acero Inoxidable Certificados Para Trabajo En Alturas En 795 Con Epoxico Hilti Re 500.Incluye Argolla Tipo D de 5/8”, con protección galvanizado en caliente y una capa de pintura Toolcraft cromada, instalada con varilla roscada de 5/8 en acero inoxidable de 20 cm, fijada con epoxico Hilti RE 500 V3 por 16 cm de empotramiento, tuerca en acero inoxidable al final con traba roscas Loctite fuerza alta, más plaqueta de información del sistema, en acero inoxidable y grabada.</t>
  </si>
  <si>
    <t>17.2.0</t>
  </si>
  <si>
    <t>FILTROS</t>
  </si>
  <si>
    <t>17.2.1</t>
  </si>
  <si>
    <t>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t>
  </si>
  <si>
    <t>17.2.2</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</si>
  <si>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</si>
  <si>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t>17.2.3</t>
  </si>
  <si>
    <t>Instalación de GEOTEXTIL NT 1600 tipo Pavco para filtro o equivalente. Incluye suministro y transporte de los materiales, traslapos, costuras y todos los elementos necesarios para su correcta instalación y funcionamiento. Según diseño.</t>
  </si>
  <si>
    <t>17.2.4</t>
  </si>
  <si>
    <t>Instalación de TUBERÍA DE FILTRO PERFORADA DE Ø=4" para drenajes (filtro). Incluye suministro, transporte y colocación de tubería, las respectivas conexiones y accesorios y todo lo necesario para su correcta instalación y funcionamiento.</t>
  </si>
  <si>
    <t>17.2.5</t>
  </si>
  <si>
    <t>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t>
  </si>
  <si>
    <t>17.3.0</t>
  </si>
  <si>
    <t>IMPERMEABILIZACIONES</t>
  </si>
  <si>
    <t>17.3.1</t>
  </si>
  <si>
    <t>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t>
  </si>
  <si>
    <t>17.4.0</t>
  </si>
  <si>
    <t>EQUIPAMIENTOS URBANOS</t>
  </si>
  <si>
    <t>17.4.1</t>
  </si>
  <si>
    <t>Banca en concreto vaciada en situ según diseño estructural acabado en concreto a la vista color natural con aristas redondeadas.</t>
  </si>
  <si>
    <t>17.4.2</t>
  </si>
  <si>
    <t>Suministro, transporte e instalación de Juego infantil musical tipo tubo‑trompeta modular o similar, donde cada tubo, con su respectiva entrada y salida constituyen un módulo independiente. Fabricado en tubería estructural de acero galvanizado, con diámetro variable según las especificaciones técnicas del proveedor y un espesor de acero de 1,5 mm mínimo. Cuenta con acabado en pintura electrostática en diferentes tonalidades (según diseño arquitectónico), terminado mate, con aplicación de capas de poliéster para el acabado final. La fijación se realizará al piso mediante anclajes o perfiles estructurales, utilizando pernos expansivos o anclajes químicos, según corresponda. Las uniones de todo el módulo no deben presentar bordes cortantes ni aristas expuestas; todas las terminaciones deben ser lisas y seguras. Las entradas y salidas de los tubos contarán con terminaciones acordes al diseño acústico buscado, tales como boquillas y conos de salida, o juegos similares. La longitud y la cantidad de los módulos variarán según las condiciones específicas del sector donde se instalen. malla calibre 12 en entrada y salida del modúlo.</t>
  </si>
  <si>
    <t>17.4.3</t>
  </si>
  <si>
    <t>Suministro, transporte e instalación de Juego infantil de psicomotricidad y coordinación óculo‑manual tipo panel de laberinto tridimensional, o sistema similar, con dimensiones 3,10 × 1,15 × 0,30 m. presenta base elaborado en madera inmunizada, con acabado lacado en color natural, e incorpora elementos estructurales en tubería de acero galvanizado, con diámetro variable según las especificaciones técnicas del proveedor. El sistema cuenta con soporte inferior para anclaje a muro, mediante anclajes o perfiles estructurales; este sistema de fijación deberá permitir el fácil desmontaje y reemplazo del juego. Incluye acabados en plástico (polietileno de baja densidad) o material similar. Todas las uniones del módulo no deben presentar bordes cortantes ni aristas expuestas; todas las terminaciones deben ser lisas, seguras y aptas para uso infantil.</t>
  </si>
  <si>
    <t>17.4.4</t>
  </si>
  <si>
    <t>Suministro, transporte e instalación de Juego infantil de psicomotricidad y coordinación óculo‑manual tipo panel de presión, fabricado en madera o material similar. El cuerpo del juego está elaborado en madera inmunizada, con acabado lacado en color natural. El tablero presentamatriz de vanos vanos de 1/2" pulgada cada 1-1/2" , por donde pasa bastón de plástico, los vanos se realizan mediante tecnología CNC, garantizando precisión y terminaciones uniformes. Cuenta con soporte inferior para anclaje a piso, mediante anclajes o perfiles estructurales; este sistema de fijación debe permitir el fácil desmontaje y reemplazo del juego. Incluye acabados en plástico (polietileno de baja densidad) o material similar. Las uniones de todo el módulo no deben presentar bordes cortantes ni aristas expuestas; todas las terminaciones deben ser lisas y seguras. El panel incorpora elementos de apoyo y accesorios interactivos que funcionan en conjunto con el tablero principal.</t>
  </si>
  <si>
    <t>17.4.5</t>
  </si>
  <si>
    <t>Suministro, transporte e instalación de Juego infantil de psicomotricidad y coordinación óculo‑manual tipo panel multifuncional de cubo, o sistema similar, El cuerpo del juego está elaborado en madera inmunizada, con acabado lacado en color natural, e incorpora elementos estructurales en tubería de acero galvanizado, con diámetro variable según las especificaciones técnicas del proveedor. El sistema cuenta con soporte posterior para anclaje a muro, mediante anclajes o perfiles estructurales; este sistema de fijación deberá permitir el fácil desmontaje y reemplazo del juego. Incluye acabados en plástico (polietileno de baja densidad) o material similar. Todas las uniones del módulo no deben presentar bordes cortantes ni aristas expuestas; todas las terminaciones deben ser lisas, seguras y aptas para uso infantil.  Medidas estadades de 1,55x1,50x0,40 m (medidas variar según necesidades de instalación).</t>
  </si>
  <si>
    <t>17.4.6</t>
  </si>
  <si>
    <t>Suministro, transporte e instalación de Juego infantil de psicomotricidad y coordinación óculo‑manual tipo panel de abaco, o sistema similar,  presenta base elaborado en madera inmunizada, con acabado lacado en color natural, e incorpora elementos estructurales en tubería de acero galvanizado, con diámetro variable según las especificaciones técnicas del proveedor. El sistema cuenta con soporte inferior para anclaje a muro, mediante anclajes o perfiles estructurales; este sistema de fijación deberá permitir el fácil desmontaje y reemplazo del juego. Incluye acabados en plástico (polietileno de baja densidad) o material similar. Todas las uniones del módulo no deben presentar bordes cortantes ni aristas expuestas; todas las terminaciones deben ser lisas, seguras y aptas para uso infantil.  Presenta modúlo inferior tipo banca en madera. Medidas estadades de 1,55x1,50x0,40 m (medidas variar según necesidades de instalación).</t>
  </si>
  <si>
    <t>17.4.7</t>
  </si>
  <si>
    <t>Suministro, transporte e instalación de Juego infantil musical de percusión tipo xilófono o similar de tubos modular, donde la cantidad de tubos por módulo es 5. El cuerpo completo del instrumento está fabricado en tubería de acero galvanizado, con diámetro variable según las especificaciones técnicas del proveedor y un espesor de acero de 1,5 mm mínimo. El instrumento contará con soporte en estructura tubular de acero galvanizado, con diámetro variable según las especificaciones técnicas del proveedor. Presenta acabado en pintura electrostática para los tubos, con aplicación de capas de poliéster como acabado final. La fijación al piso se realizará mediante anclajes o perfiles estructurales, utilizando pernos expansivos o anclajes químicos, según corresponda. Las uniones de todo el módulo no deben presentar bordes cortantes ni aristas expuestas; todas las terminaciones deben ser lisas y seguras. Incluye terminaciones en polietileno de baja densidad o material similar, así como elementos para la percusión, tales como baquetas, acopladas al mobiliario principal, o sistema equivalente. el instrumento presenta geometría que impide entrada de agua</t>
  </si>
  <si>
    <t>17.4.8</t>
  </si>
  <si>
    <t>Suministro, transporte e instalación de Juego infantil de movilidad tipo módulos o similar, todos los tubos unidos constituyen un módulo independiente con diferentes formas. Fabricado en tubería estructural de acero galvanizado de 2.5" de diámetro según las especificaciones técnicas del proveedor y un espesor de acero de 1,5 mm mínimo. Cuenta con acabado en pintura electrostática en diferentes tonalidades (según diseño arquitectónico), terminado mate, con aplicación de capas de poliéster para el acabado final. La fijación se realizará al piso mediante anclajes o perfiles estructurales, utilizando pernos expansivos o anclajes químicos, según corresponda. Las uniones de todo el módulo no deben presentar bordes cortantes ni aristas expuestas; todas las terminaciones deben ser lisas y seguras.</t>
  </si>
  <si>
    <t>17.4.9</t>
  </si>
  <si>
    <t>Suministro, transporte e instalación de Juego infantil tipo túnel con superficie tipo colina, o sistema similar, estructura del cilindro del tunel en acero galvanizado liso, con diámetro variable según las especificaciones técnicas del proveedor. El sistema cuenta con inferior para unión a piso, mediante anclajes o perfiles estructurales; este sistema de fijación deberá permitir el fácil desmontaje y reemplazo del juego. Incluye armazon externo de tubería metálica con forma de colina y recubierta en caucho tipo EPDM con diferentes colores, o material similar. Todas las uniones del módulo no deben presentar bordes cortantes ni aristas expuestas; todas las terminaciones deben ser lisas, seguras y aptas para uso infantil.</t>
  </si>
  <si>
    <t>17.4.10</t>
  </si>
  <si>
    <t>Suministro, transporte e instalación de Juego infantil de Túnel enmallado -</t>
  </si>
  <si>
    <t>17.4.11</t>
  </si>
  <si>
    <t>Suministro, transporte e instalación de Juego infantil de  Iglú ACERO INOX 30008.550.000</t>
  </si>
  <si>
    <t>17.4.12</t>
  </si>
  <si>
    <t>Suministro, transporte e instalación de Soporte viveros MODULARES estructura galvanizada y materas plásticas ALTO 50 - ANCHO 120 – PROFUNDIDAD 65</t>
  </si>
  <si>
    <t>17.4.13</t>
  </si>
  <si>
    <t>Basurera pública de 50lts de polietileno inyectado de alta densidad tratada contra radiaciones ultravioletas. 100% reciclable. Dispone de sistema de apertura y cierre mediante cerradura con llave de seguridad de fácil acceso y exclusiva para los operarios de limpieza facilitando su lavado y mantenimiento. Concreto vaciado en sitio de 21MPa. Espesor de 0.10m o según diseño estructural. Pendientado y paleteado. Color según muestra en obra. Pedestal en concreto, refuerzos según diseño estructural. Entresuelo en piedra e:0.15m.</t>
  </si>
  <si>
    <t>17.5.0</t>
  </si>
  <si>
    <t>SEÑALETICA</t>
  </si>
  <si>
    <t>17.5.1</t>
  </si>
  <si>
    <t>Suministro, transporte e instalación de señaletica institucional impresión en vinilo, tamaño 33.5 cms x 16.5 cms, impresión 1400DPI, acabado en vinilo montado en acrilico cristal 3 mm con corte laser según diseño (pegado sobre reverso); con pieza redonda en poliestireno calibre 40 y sistema que permite rotar y todos los demas elementos necesarios para su correcta instalación y funcionamiento</t>
  </si>
  <si>
    <t>17.5.2</t>
  </si>
  <si>
    <t>Letras en alto relieve vaciadas en concreto, ejecutadas en concreto reforzado con fibra de vidrio, con espesor nominal de 4,0 cm, conformadas según diseño arquitectónico aprobado, las cuales se anclarán y fijarán contra muro en bloque mediante mortero de pega dosificado 1:4 (cemento : arena), con espesor máximo de 1,5 cm, garantizando adecuada adherencia, nivelación y estabilidad; incluye sellado de juntas, lavado final y limpieza, con altura de letras de 35,0 cm, ancho variable entre 5,0 cm y 30,0 cm según la letra, separación entre letras de 4,0 cm y separación entre palabras estandarizada en 20,0 cm, incluyendo materiales, mano de obra, equipos y herramientas necesarias para su correcta ejecución conforme a los criterios técnicos y de calidad exigidos.</t>
  </si>
  <si>
    <t>18.0.0</t>
  </si>
  <si>
    <t>SILVICULTURA/MANTENIMIENTOS</t>
  </si>
  <si>
    <t>18.1.0</t>
  </si>
  <si>
    <t>ACTIVIDADES VARIAS</t>
  </si>
  <si>
    <t>18.1.1</t>
  </si>
  <si>
    <t>ROCERÍA Y LIMPIEZA, Incluye cargue, transporte y botada de material en botaderos oficiales o donde indique la interventoría, altura de la vegetación mayor a 0,51m hasta 2m, La rocería se realizará a ras de piso. Se utilizará guadaña o machete. (Nota: en caso que la supervisión de la EDU defina no incluir la botada, solo se pagan los demas componentes del item).</t>
  </si>
  <si>
    <t>18.2.0</t>
  </si>
  <si>
    <t xml:space="preserve">PAISAJISMO ESPECIES MAYORES </t>
  </si>
  <si>
    <t>18.2.1</t>
  </si>
  <si>
    <t>Suministro, transporte y siembra de ARBUSTOS de altura entre 0.80m a 1.5 m, con hoyos de 50 cm de diámetro por 50 cm de profundidad. Incluye insumos como fertilizante, hidroretendor, tutores, disposición adecuada de escombros, mano de obra, excavación,  tierra abonada, herramientas, transporte y todo lo necesario para su correcta siembra. Se deberá suministrar riego 2 veces por semana durante los dos primeros meses, en radio de 1 m y infiltración de 50 cm. Garantia de prendimiento. En caso de mortalidad, durante los primeros 3 meses se debe reponer el árbusto sin que ello sea un costo adicional para el Distrito de Medellín. Siembras a realizar de acuerdo a paisajismo del proyecto o indicaciones de la EDU.El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</si>
  <si>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18.2.2</t>
  </si>
  <si>
    <t>Suministro, transporte y siembra de ÁRBOLES de altura entre 1,5 m y 2 m, con hoyos de 60 cm de diámetro por 70 cm de profundidad. Incluye insumos como fertilizante, hidroretendor, tutores, disposición adecuada de escombros, mano de obra, excavación,  tierra abonada, herramientas, transporte y todo lo necesario para su correcta siembra. Se deberá suministrar riego 2 veces por semana durante los dos primeros meses, en radio de 1 m y infiltración de 50 cm. Garantia de prendimiento. En caso de mortalidad, durante los primeros 3 meses se debe reponer el árbol sin que ello sea un costo adicional para el Distrito de Medellín. Siembras a realizar de acuerdo a paisajismo del proyecto o indicaciones de la EDU.El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</si>
  <si>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18.2.3</t>
  </si>
  <si>
    <t>Suministro, transporte y siembra de PALMAS TIPO ABANICO, CANARIENSIS, AFRICANA, AMARGA, ACEITE, SANCONA, VINO, COROZO, CHONTA, COLA DE ZORRO o similar de altura entre 1,5 m y 2 m, con hoyos de 60 cm de diámetro por 70 cm de profundidad. Incluye insumos como fertilizante, hidroretendor, tutores, disposición adecuada de escombros, mano de obra, excavación,  tierra abonada, herramientas, transporte y todo lo necesario para su correcta siembra. Se debe suministrar riego 2 veces por semana durante los dos primeros meses. Garantía de prendimiento. En caso de mortalidad, durante los primeros 3 meses se debe reponer la palma sin que ello sea un costo adicional para el Distrito de Medellín. Siembras a realizar de acuerdo a paisajismo del proyecto o indicaciones de la EDU. 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</si>
  <si>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18.2.4</t>
  </si>
  <si>
    <t>Mantenimiento de árboles y palmas juveniles, incluye insumos, mano de obra, plateo, herramientas, fertilización, poda manual, aplicación de chipiado, disposición adecuada de residuos vegetales, riego con infiltración de 50 cm de profundidad y transporte. El profesional forestal o supervisor forestal deberá realizar el ingreso de la intervención al plataforma del Sistema del Árbol Urbano (SAU) y acompañara el proceso con atención de observaciones hasta la obtención del certificado, ademas realizará el informe de mantenimientos realizados. *En el valor total se encuentra el reemplazo de 2 tutores; si no se requieren los tutores este valor se descontara del pago del mantenimiento.</t>
  </si>
  <si>
    <t>18.2.5</t>
  </si>
  <si>
    <t xml:space="preserve">Ingreso de individuos arboreos bajo el concepto de inventario forestal al Sistema de Arbolado Urbano (SAU). Incluye de recolección de datos dasométricos y fitosanitarios de los árboles de los proyectos, montaje a la plataforma SAU . El profesional forestal deberá realizar el ingreso de los individuos del inventario forestal a la plataforma del Sistema del Árbol Urbano (SAU) y acompañara el proceso con atención de observaciones hasta la obtención del certificado y la elaboracion del informe final. Incluye el personal profesional y técnico requerido para la actividad.  </t>
  </si>
  <si>
    <t>18.3.0</t>
  </si>
  <si>
    <t xml:space="preserve">PAISAJISMO ESPECIES MENORES </t>
  </si>
  <si>
    <t>18.3.1</t>
  </si>
  <si>
    <t xml:space="preserve">Suministro, transporte y siembra de especies ornamentales tipo GINGER VARIEGADA (Alpinia zerumbet), con altura minima de 0,3 m y 4 individuo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</si>
  <si>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18.3.2</t>
  </si>
  <si>
    <t xml:space="preserve">Suministro, transporte y siembra de especies ornamentales tipo FILODENDRO XANTAL, con altura minima de 0,3 m y 2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</si>
  <si>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18.3.3</t>
  </si>
  <si>
    <t xml:space="preserve">Suministro, transporte y siembra de especies ornamentales tipo TANGO ARBUSTIVO, con altura minima de 0,3 m y  3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</si>
  <si>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18.3.4</t>
  </si>
  <si>
    <t xml:space="preserve">Suministro, transporte y siembra de especies ornamentales tipo BALAZO, con altura minima de 0,3 m y 2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</si>
  <si>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18.3.5</t>
  </si>
  <si>
    <t xml:space="preserve">Suministro, transporte y siembra de especies ornamentales tipo MAFAFA, con altura minima de 0,3 m y 2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</si>
  <si>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18.3.6</t>
  </si>
  <si>
    <t xml:space="preserve">Suministro, transporte y siembra de especies ornamentales tipo LIRIOPE VERDE O VARIEGADO, con altura minima de 0,25 m y 8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</si>
  <si>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18.3.7</t>
  </si>
  <si>
    <t xml:space="preserve">Suministro, transporte y siembra de especies ornamentales tipo HELICONIA PSITTACORUM, con altura minima de 0,25 m y 8  individuo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</si>
  <si>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18.3.8</t>
  </si>
  <si>
    <t xml:space="preserve">Suministro, transporte y siembra de especies ornamentales tipo CURCÚLIGO O PALMICHE, con altura minima de 0,3 m y 6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</si>
  <si>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18.3.9</t>
  </si>
  <si>
    <t>Mantenimiento de jardines con Fertilización, incluye chipiado, insumos, mano de obra, plateo, herramientas, control fitosanitario, disposición adecuada de residuos</t>
  </si>
  <si>
    <t>18.3.10</t>
  </si>
  <si>
    <t>Siembra o instalación de grama tipo Macana, que requiera trabajo en altura; la cual debe ser sembrada por sespedón o cuadriculas con suficiente material radicular que garantice su prendimiento, sobre un sustrato, perfilado, subsolado, una fertilización foliar y riego cada dos días por un mes. En caso de mortalidad, durante el primer mes se debe reponer la cobertura vegetal de grama tipo macana en el sitio, sin que ello sea un costo adicional para el Distrito de Medellín.</t>
  </si>
  <si>
    <t>18.4.0</t>
  </si>
  <si>
    <t>MANEJO DE FAUNA</t>
  </si>
  <si>
    <t>18.4.1</t>
  </si>
  <si>
    <t>Implementación del Plan de Manejo de Fauna con labores de ahuyentamiento, reubicación de especies y acompañamiento al Centro de Atención Veterinario durante las labores de salvamento, tratamiento y/o reinserción. Requiere Biólogo, Veterinario o afín con experiencia en manejo, ahuyentamiento y rescate de fauna silvestre. Incluye acompañamiento antes del aprovechamiento y durante el mismo. Se deberá cumplir la normativa en cuanto a trabajo en alturas contratando personal certificado que incluye coordinador y auxiliar en trabajo en alturas. Se debe cumplir con lo dispuesto en el Plan de Manejo de Fauna realizado previamente y lo requerido por la Autoridad Ambiental en la Resolución que avala el Aprovechamiento Forestal en lo relacionado al componente Fauna Silvestre. El uso de materiales durante las labores se debe justificar con fotografías fechadas para cada día de uso. Incluye el informe que se entrega a la autoridad ambiental con anexos.</t>
  </si>
  <si>
    <t>18.4.2</t>
  </si>
  <si>
    <t xml:space="preserve">Talleres de educación ambiental con enfoque en fauna silvestre. Requiere Biólogo, Veterinario o afín con experiencia en exponer a empleados y comunidad lo relacionado a Fauna Silvestre. Incluye preparación y presentación de un (1) taller. El tema será pactado con el ambiental supervisor del proyecto acorde a la necesidad. Incluye, preparación, evidencias, listado de asistencia y calificación por parte del público objeto. La duración del taller será de mínimo una (1) hora. </t>
  </si>
  <si>
    <t>18.4.3</t>
  </si>
  <si>
    <t>Visitas periódicas para realización de seguimiento y monitoreo de fauna en el área de influencia directa del proyecto (insumo para informe semestral). Se realiza verificación de especies reinsertadas, comportamiento de la fauna en zonas de reposición arbórea y áreas de conservación cercanas al proyecto, seguimiento de nidos, madrigueras y reportes de incidentes con la FAUNA. Requiere Biólogo, Veterinario o afín con experiencia en manejo, caracterización, ahuyentamiento y salvamento de fauna silvestre. Corresponde a seguimiento semestral de obra (por la duración de la misma) una vez finalizadas las labores de aprovechamiento forestal. Comprende mínimo tres (3) visitas semestrales como insumo para informe semestral entregable a la Autoridad Ambiental, según lo dispuesto en el Plan de Manejo de Fauna realizado previamente y a la Resolución. El uso de materiales durante las labores se debe justificar con fotografías fechadas para cada día de uso. Incluye informe y anexos.</t>
  </si>
  <si>
    <t>18.4.4</t>
  </si>
  <si>
    <t xml:space="preserve">Disponibilidad para la atención y valoración en un CAV (Centro de Atención Veterinario) con el cual se tenga un contrato. Requiere CAV con experiencia en manejo de fauna silvestre avalado por la Autoridad Ambiental. El CAV será contratado durante el aprovechamiento forestal y ejecución del proyecto. Para la atención de alguna eventualidad se debe realizar previamente el acuerdo con el CAV. Debe incluir constancia mensual que indique si se reporto o no evento. </t>
  </si>
  <si>
    <t>mes</t>
  </si>
  <si>
    <t>18.4.5</t>
  </si>
  <si>
    <t>Rescate y reubicación de abejas nativas sociales (Partamona sp., Paratrigona sp., Tetragonisca angustula).   Se deben suministrar evidencias del sitio de reubicación del nido para posteriores monitoreos. Incluye el informe que se entrega a la autoridad ambiental con anexos.</t>
  </si>
  <si>
    <t>18.4.6</t>
  </si>
  <si>
    <t>Rescate y Reubicación de panales de avispas del suelo. Dependerá de las condiciones locativas, de intervención y especie. Se deben suministrar evidencias del sitio de reubicación del panal para posteriores monitoreos. Incluye el informe que se entrega a la autoridad ambiental con anexos.</t>
  </si>
  <si>
    <t>18.4.7</t>
  </si>
  <si>
    <t>Seguimiento de nidos y o madrigueras. Requiere Biólogo, Veterinario o afín con experiencia en manejo, ahuyentamiento, ecología y salvamento de fauna silvestre. No se relaciona el número de nidos y/o madrigueras a monitorear. Éste APU se activará al encontrar nidos y/o madrigueras activas en los árboles a aprovechar forestalmente, edificaciones a demoler o suelo proyectado para descapote. La revisión se proyecta para un (1) día por semana hasta abandono voluntario de los juveniles. Esta actividad deberá ser proyectada un mes antes de las labores de aprovechamiento forestal según lo dispuesto en el Plan de Manejo de Fauna realizado previamente y lo requerido por la Autoridad Ambiental en la Resolución que avala el Aprovechamiento Forestal en cuanto al componente Fauna Silvestre. Incluye el informe que se entrega a la autoridad ambiental con anexos.</t>
  </si>
  <si>
    <t>TOTAL COSTO DIRECTO</t>
  </si>
  <si>
    <t>% A</t>
  </si>
  <si>
    <t>% U</t>
  </si>
  <si>
    <t xml:space="preserve"> TOTAL</t>
  </si>
  <si>
    <t>INVERSIÓN GESTIÓN SOCIAL Y COMUNICACIONES</t>
  </si>
  <si>
    <t>ITEM</t>
  </si>
  <si>
    <t>UN</t>
  </si>
  <si>
    <t>V/UNITARIO</t>
  </si>
  <si>
    <t>VALOR PARCIAL</t>
  </si>
  <si>
    <t>30.0.0</t>
  </si>
  <si>
    <t>GESTIÓN SOCIAL Y COMUNICACIONES</t>
  </si>
  <si>
    <t>30.1.0</t>
  </si>
  <si>
    <t>Programa de Participación Comunitaria</t>
  </si>
  <si>
    <t>30.1.1</t>
  </si>
  <si>
    <t>Reuniones con comunidad de inicio, avance y  fin de obra.( Incluye el alquiler de video beam y refrigerio para 50 personas)</t>
  </si>
  <si>
    <t>30.1.2</t>
  </si>
  <si>
    <t>Reuniones con el comité ciudadano de obra (Incluye el alquiler de video beam y refrigerio para 30 personas</t>
  </si>
  <si>
    <t>30.2.0</t>
  </si>
  <si>
    <t>Programa de Comunicación y Divulgación</t>
  </si>
  <si>
    <t>30.2.1</t>
  </si>
  <si>
    <t xml:space="preserve">Volantes según manual de identidad (14x21 cm, earth pact 90 gr, tintas 4x1). Incluye producción y diseño gráfico. </t>
  </si>
  <si>
    <t>30.2.3</t>
  </si>
  <si>
    <t>Pendones para volquetas 0,7m*1m con información de la obra (Cada volqueta debe portar un pendón a cada lado)</t>
  </si>
  <si>
    <t>Cartelera informativa de 2 x 1 metros, elaborada en material prensado tipo PVC o poliestileno, con impresión directa a full color sobre la superficie. Incluye refilado perimetral y perforaciones en todo su contorno para su adecuada instalación sobre malla o pared. Asimismo, incorpora imagen con código QR destinado al registro y recepción de PQRS. (Diseño y ubiacción se deberan acordar y cordinar con el apoyo social de la supervisión)</t>
  </si>
  <si>
    <t>Valla 6X3 de acuerdo a Manual de Imagen, lona impresa inkjet.
Instalación y desinstalación de valla.</t>
  </si>
  <si>
    <t>30.3.0</t>
  </si>
  <si>
    <t xml:space="preserve">Programa de Formación y Capacitación </t>
  </si>
  <si>
    <t>30.3.1</t>
  </si>
  <si>
    <t>Charlas con personal de obra en temas de interes o necesidad</t>
  </si>
  <si>
    <t>30.3.2</t>
  </si>
  <si>
    <t>Logística para talleres de capacitación con comunidad, Incluye materiales para el desarrollo del taller y  refrigerios para 15 personas</t>
  </si>
  <si>
    <t>30.4.0</t>
  </si>
  <si>
    <t>Sostenibilidad</t>
  </si>
  <si>
    <t>30.4.1</t>
  </si>
  <si>
    <t>Actividades de sostenibilidad y apropiación positiva del espacio (Las actividades se deberan acordar y cordinar con el apoyo de la supervisión social - Estas actividades incluiran, jornadas de activación cultural o pedagógica o talleres con la comunidad, encuentros intergeneracionales o acciones simbólicas o  intervenciones artísticas o siembras comunitarias o recorridos pedagógicos u otras que de acuerdo a la necesidad de la obra se puedan llevar a cabo, ademas de los elementos  que se requieran  para el desarrollo de las actividades como alquiler de sonidos, pantallas, mobiliario, enseres, entre otros que permitan la ejecución adecuada de las actividades).  El recurso se destinará a la ejecución de varias actividades de apropiación social y sostenibilidad de la obra, que se desarrollaran en los diferentes momentos de ejecución del proyecto, según las necesidades identificadas en cada una de sus etapas. El pago se efectuará de acuerdo con la realización efectiva de cada actividad o evento, los cuales deberán estar debidamente soportados mediante un informe y registro fotográfico, en los que se detallen los objetivos, participantes, metodología, resultados alcanzados y evidencias de la ejecución.</t>
  </si>
  <si>
    <t>30.5.0</t>
  </si>
  <si>
    <t>Plan de divulgación  del proyecto y Plan de Manejo de Tránsito (PMT)</t>
  </si>
  <si>
    <t>30.5.1</t>
  </si>
  <si>
    <t>Video institucional de 1 a 1,20 minutos de duracion para informar a la comunidad sobre cierres o cambios viales por PMT. Formato 1920x1080 pixeles full HD, produccion y edicion.  video aereo con locución profesional con subtítulos</t>
  </si>
  <si>
    <t xml:space="preserve">un </t>
  </si>
  <si>
    <t>30.5.2</t>
  </si>
  <si>
    <t xml:space="preserve">Producción e Instalacion  de pasacalles en lona tipo banner, impresión  tipo inkjet, de 7,0m x 80cm. soporte en madera a los lados. </t>
  </si>
  <si>
    <t>30.5.3</t>
  </si>
  <si>
    <t>Paquete de 20 cuñas radiales:  Grabación, musicalización y emisión de un en las emisoras regionales de 40 segundos en emisoras regionales de alto impacto que se establecen con secretaría de movilidad. (Ejemplo: Olimpica Estero, RCN Radio, Caracol. Programas radiales musicales y/o noticieros)</t>
  </si>
  <si>
    <t>30.5.4</t>
  </si>
  <si>
    <t>Suministro de banderín -publiposte en lámina galvanizada de 1 x 2 m, en tubo de 1” de hierro y tubo cuadrado de 3⁄4” de hierro. Lona impresa en inkjet.</t>
  </si>
  <si>
    <t>30.5.5</t>
  </si>
  <si>
    <t xml:space="preserve">Post animado: Mapa en e-card con animación base de los cierres viales, locución profesional y edición. Aproximadamente 1 minuto para publicar en redes sociales con subtítulos- Su usa en caso de que no se requiera video </t>
  </si>
  <si>
    <t>TOTAL GESTIÓN SOCIAL Y COMUNICACIONES</t>
  </si>
  <si>
    <t>INVERSIÓN GESTIÓN AMBIENTAL</t>
  </si>
  <si>
    <t>40.0.0</t>
  </si>
  <si>
    <t xml:space="preserve">GESTIÓN AMBIENTAL </t>
  </si>
  <si>
    <t>40.1.0</t>
  </si>
  <si>
    <t>40.1.1</t>
  </si>
  <si>
    <t>Capacitaciones de sostenibilidad. Estas reuniones se programarán con la comunidad en el CCO, se deben dictar por personal externo a la obra, se entrega refrigerio y/o souvenir</t>
  </si>
  <si>
    <t>40.2.0</t>
  </si>
  <si>
    <t xml:space="preserve">Manejo de Residuos Sólidos </t>
  </si>
  <si>
    <t>40.2.1</t>
  </si>
  <si>
    <t>Canecas de 20 litros (5 galones) con tapa y debidamente rotuladas (se debe presupuestar una caneca para residuos orgánicos aprovechables, una caneca para residuos aprovechables y una caneca para residuos no aprovechables, aplica únicamente para oficina contratista e interventoría).</t>
  </si>
  <si>
    <t>40.2.2</t>
  </si>
  <si>
    <t>Punto ecológico de 35 litros (9 galones) en estructura metálica, con tablero con tapa y debidamente rotuladas, un juego equivale a 3 canecas (tener en cuenta juego de tres recipientes para residuos orgánicos aprovechables, residuos aprovechables,  residuos no aprovechables). Estas canecas estarán dispuestas en almacén y/o en obras de urbanismo, vías y andenes).Para este proyecto es especifico estaran 1 juego de canecas en almacen y tres en obra</t>
  </si>
  <si>
    <t>Juego de canecas</t>
  </si>
  <si>
    <t>40.2.3</t>
  </si>
  <si>
    <t>Canecas de 121 litros (55 galones) con tapa y debidamente rotuladas (se debe presupuestar 4 recipientes: una caneca para residuos orgánicos aprovechables, una caneca para residuos aprovechables, una caneca para residuos no aprovechables y una caneca para residuos peligrosos, ubicadas en zonas de acopio de residuos).</t>
  </si>
  <si>
    <t>40.2.4</t>
  </si>
  <si>
    <t>Bolsas plásticas para los frentes de obra color blanco, (residuos aprovechables ó reciclables plástico, vidrio, cartón, papel, metales). Canecas de 20 litros. (65x90cm). Paquete x 50 unidades</t>
  </si>
  <si>
    <t>Paquete</t>
  </si>
  <si>
    <t>40.2.5</t>
  </si>
  <si>
    <t>Bolsas plásticas para los frentes de obra color negro (residuos no aprovechables). Canecas de 20 litros. (65x90cm). Paquete x 50 unidades</t>
  </si>
  <si>
    <t>40.2.6</t>
  </si>
  <si>
    <t>Bolsas plásticas para los frentes de obra color verde  (residuos organicos aprovechables . Canecas de 20 litros. (65x90cm). Paquete x 50 unidades</t>
  </si>
  <si>
    <t>40.2.7</t>
  </si>
  <si>
    <t>Bolsas plásticas para los frentes de obra color blanco (residuos aprovechables ó reciclables plástico, vidrio, cartón,papel, metales). Canecas de 35 litros. (65x100 cm) paquete x 50</t>
  </si>
  <si>
    <t>40.2.8</t>
  </si>
  <si>
    <t>Bolsas plásticas para los frentes de obra color negro (residuos no aprovechables). Canecas de 35 litros. (65x100 cm). paquete x 50</t>
  </si>
  <si>
    <t>40.2.9</t>
  </si>
  <si>
    <t>Bolsas plásticas para los frentes de obra color verde (residuos orgánico aprovechables) Canecas de 35 litros. (65x100 cm). Paquete por 50</t>
  </si>
  <si>
    <t>40.2.10</t>
  </si>
  <si>
    <t>Bolsas plásticas para los frentes de obra color rojo (residuos especiales). (tamaño  90*115) -(calibre 1,6). Solo para acopio central. caneca de 121 litros. Paquete por 20</t>
  </si>
  <si>
    <t>40.2.11</t>
  </si>
  <si>
    <t>Construcción de caseta para el acopio de residuos sólidos comunes. Incluye teleras, tejas de zinc, largueros.</t>
  </si>
  <si>
    <t>40.2.12</t>
  </si>
  <si>
    <t xml:space="preserve">Manejo de Residuos Peligrosos:  Residuos de estopas contaminadas, equipos de proteccion personal, material institucional, protección de marca, empaques, envases, filtro, manto asfáltico, medicamentos, residuos de laboratorio, químicos, cosméticos, alimentos) entre otros incinerables. Precio por kilogramo.  Este valor incluye recoleccion, transporte, tratamiento y/o  disposición final . Cantidad  minima 50 Kg. </t>
  </si>
  <si>
    <t>Kg</t>
  </si>
  <si>
    <t>40.2.13</t>
  </si>
  <si>
    <t xml:space="preserve">Manejo de Residuos Peligrosos:  Residuos con disposición a relleno de seguridad. (Fibra de vidrio, icopor, espumas.    Precio por Kilogramo.  Este valor incluye recolección, transporte, tratamiento y/o  disposición final . Cantidad  minima 50 Kg. </t>
  </si>
  <si>
    <t>40.2.14</t>
  </si>
  <si>
    <t xml:space="preserve">Manejo de Residuos Peligrosos:  Residuos con disposición a relleno de seguridad. (Asbesto, resinas solidificadas, bandas de asbesto) . Precio por Kilogramo.  Este valor incluye recolección, transporte, tratamiento y/o  disposición final . Cantidad  mínima 50 Kg. </t>
  </si>
  <si>
    <t>40.2.15</t>
  </si>
  <si>
    <t>Transporte de residuos peligrosos(menos de 50Kg)</t>
  </si>
  <si>
    <t>Viaje</t>
  </si>
  <si>
    <t>40.2.16</t>
  </si>
  <si>
    <t>Herramientas y equipos para el aseo y limpieza en obra (se pagará trimestral según tipología de la obra). Incluye: cepillo para calle (nylon) y pala con cabo.</t>
  </si>
  <si>
    <t>Trimestral</t>
  </si>
  <si>
    <t>40.2.17</t>
  </si>
  <si>
    <t>Transporte y disposición de madera no reutilizable, y certificado de disposicion en sitios autorizados (cantidad minima de 10 m3 incluye cargue del vehículo). Se paga el viaje con la capacidad completa del viaje. Se permitirá un viaje de menor capacidad si al finalizar la obra, no se cumple con la cantidad total de la volqueta.</t>
  </si>
  <si>
    <t>viaje</t>
  </si>
  <si>
    <t>40.2.18</t>
  </si>
  <si>
    <t>Costales de fibra para recolección y acopio temporal de residuos de construcción.</t>
  </si>
  <si>
    <t>40.2.19</t>
  </si>
  <si>
    <t>Báscula balanza digital de gancho (50 kg).</t>
  </si>
  <si>
    <t>40.2.20</t>
  </si>
  <si>
    <t>Recolección de residuos sólidos especiales por parte de una empresa autorizada. Incluye, recolección, trasporte y disposición final, cantidad minima de 50 kg (Presupuestar según  tipología del proyecto, generalmente se presupuesta una recolección cada 3 meses)</t>
  </si>
  <si>
    <t>40.3.0</t>
  </si>
  <si>
    <t>Ahorro y uso eficiente de agua y energía</t>
  </si>
  <si>
    <t>40.3.1</t>
  </si>
  <si>
    <t xml:space="preserve">Suministro e instalación de dispositivos reguladores para mangueras. </t>
  </si>
  <si>
    <t>40.3.2</t>
  </si>
  <si>
    <t>Auxilio para compra hidrolavadora 1600 PSI Máx. 6 Lt/Min 1400W de acuerdo con el tiempo de duración de la obra (para obras con duración mayor a 3 meses), la cual se depreciará en el tiempo que dure la obra.</t>
  </si>
  <si>
    <t>40.4.0</t>
  </si>
  <si>
    <t>Manejo de sustancias químicas</t>
  </si>
  <si>
    <t>40.4.1</t>
  </si>
  <si>
    <t xml:space="preserve">Kit antiderrames (para sustancias químicas). Incluye Absorbente Organico Peat Moss x 2kg, Barreras 3×4 Oleofilicas x 3 und, Tapabocas KN95, Gafas de seguridad, Guantes Nitrilo 13″ par, Chaleco Reflectivo, Linterna Recargable, Tacos de madera x 5 piezas, Mazo Dieléctrico, Masilla Epoxica pequeña, Cinta señalizacion x 50m, Pala antichispa, Bolsas Hazmat con amarre plástico x 6und, Desengrasante Biodegradable x 1Gal, Tanque de 20gal azul, Instructivo de uso. </t>
  </si>
  <si>
    <t>40.4.2</t>
  </si>
  <si>
    <t>Bandeja o estiba plástica antiderrames 120x80x18 para capacidad de 56 litros. Incluye base de contención y rejilla removible.</t>
  </si>
  <si>
    <t>40.4.3</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</si>
  <si>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
  </si>
  <si>
    <t>40.5.0</t>
  </si>
  <si>
    <t>Uso y almacenamiento adecuado de materiales de construcción</t>
  </si>
  <si>
    <t>40.5.1</t>
  </si>
  <si>
    <t>Teleras 1,35m x 0,90 m  para construcción de acopios.</t>
  </si>
  <si>
    <t>40.5.2</t>
  </si>
  <si>
    <t>Plástico negro, calibre 4 y ancho de 3 m. (rollo de 150 metros).</t>
  </si>
  <si>
    <t>rollo</t>
  </si>
  <si>
    <t>40.5.3</t>
  </si>
  <si>
    <t xml:space="preserve">Malla seguridad (construcción) naranja </t>
  </si>
  <si>
    <t>40.5.4</t>
  </si>
  <si>
    <t>Balizas (1,4m).</t>
  </si>
  <si>
    <t>40.6.0</t>
  </si>
  <si>
    <t>Control de emisiones atmosféricas</t>
  </si>
  <si>
    <t>40.6.1</t>
  </si>
  <si>
    <t>Manguera 1/2" para riego.</t>
  </si>
  <si>
    <t>40.6.2</t>
  </si>
  <si>
    <t>40.6.3</t>
  </si>
  <si>
    <t>Cubierta para la concretadora. Incluye largueros, plástico, cerramiento en tela o geotextil NT 1800 o 2000.</t>
  </si>
  <si>
    <t>40.6.4</t>
  </si>
  <si>
    <t>Caseta para la cortadora. Incluye largueros, plástico, cerramiento en tela o geotextil NT 1800 o 2000</t>
  </si>
  <si>
    <t>40.6.5</t>
  </si>
  <si>
    <t>Construcción de lavadero de llantas en losa de concreto de 20 cm de espesor, de 3,60 metros x 1,50 metros con pendiente transversal hacia el centro y pendiente longitudinal hacia un extremo, mínima del 2% apoyado en una capa de base de 0,20m compactada al 95% del proctor modificado . Incluye acero de refuerzo, excavación, cargue y botada de material sobrante, tubería PVC de 4" para desagüe y todos los demás materiales necesarios para su correcta construcción y funcionamiento según diseño.</t>
  </si>
  <si>
    <t>40.6.6</t>
  </si>
  <si>
    <t>Tela negra para protección perimetral de edificaciones (rollo 2 m x 100 de longitud).</t>
  </si>
  <si>
    <t>40.7.0</t>
  </si>
  <si>
    <t>Protección del suelo</t>
  </si>
  <si>
    <t>40.7.1</t>
  </si>
  <si>
    <t>Costales de fibra para recolección y acopio de procedentes de excavaciones.</t>
  </si>
  <si>
    <t>40.7.2</t>
  </si>
  <si>
    <t>40.8.0</t>
  </si>
  <si>
    <t>Manejo de campamento e instalaciones temporales</t>
  </si>
  <si>
    <t>40.8.1</t>
  </si>
  <si>
    <t>Señalización en sitios internos de disposición temporal de residuos sólidos y zonas de acopios de materiales (la señalización debe ser en poliestireno tamaño 30*20cm).</t>
  </si>
  <si>
    <t>40.9.0</t>
  </si>
  <si>
    <t>Prevención de contaminación de cuerpos de agua de redes de servicios públicos</t>
  </si>
  <si>
    <t>40.9.1</t>
  </si>
  <si>
    <t>Tela polisombra negra al 65% para protección de sumideros (rollo x 50 mts).</t>
  </si>
  <si>
    <t>40.9.2</t>
  </si>
  <si>
    <t>Alquiler de baño portátil con 2 limpieza por semana (atiende a 15 personas).</t>
  </si>
  <si>
    <t>40.9.3</t>
  </si>
  <si>
    <t xml:space="preserve">Construcción de juego de tanques sedimentadores en concreto de 21 MPa, apoyado sobre el terreno, compuesto de dos tanques de concreto de 1.5 m de ancho x 1.5 m de largo x 3 m de profundidad (medidas internas) con un espesor de 0,07m, separados 1,0 m entre las caras internas mas cercanas, incluye excavación, cargue y botada de material sobrante, losa pendentada perimetral a cada tanque de 0,5m de ancho x 0,07m de espesor, tubería PVC 4" entre tanques y 15m entre el segundo tanque y el sitio de disposición final de las aguas. Incluye acero de refuerzo, materiales y todo lo necesario para su correcta construcción y funcionamiento según diseño. Para este proyecto es un (1) juego por 2 ( dos) tanques </t>
  </si>
  <si>
    <t>40.9.4</t>
  </si>
  <si>
    <t>Canecas de 55 g plásticas como tanque sedimentador para el lavado de herramienta menor en obra</t>
  </si>
  <si>
    <t>40.9.5</t>
  </si>
  <si>
    <t>Adecuación o provisión de zonas con bordillos, muros, canales perimetrales para el almacenamiento de materiales susceptibles de arrastre por agua. Apu para 4 m2</t>
  </si>
  <si>
    <t>40.10.0</t>
  </si>
  <si>
    <t xml:space="preserve">Gestión de la fauna y la flora </t>
  </si>
  <si>
    <t>40.10.1</t>
  </si>
  <si>
    <t>Malla tipo polisombra color naranja al 65% para la delimitación de zonas verdes, zonas de tala y protección de árboles o arbustos  (rollo 2.10 m ancho X 100 m largo)</t>
  </si>
  <si>
    <t>40.10.2</t>
  </si>
  <si>
    <t>Teleras 1,35m x 0,90 m para proteccion de árboles y/o direccionamiento de fauna.</t>
  </si>
  <si>
    <t>40.10.3</t>
  </si>
  <si>
    <t>Largueros de madera (dimensiones 4 cm x 8 cm, largo 2,4m) para protección de árboles.</t>
  </si>
  <si>
    <t>40.10.4</t>
  </si>
  <si>
    <t>Señalética fauna (la señalización debe ser en poliestireno tamaño 30*20cm).</t>
  </si>
  <si>
    <t>40.10.5</t>
  </si>
  <si>
    <t>Volantes que contengan información de la fauna.</t>
  </si>
  <si>
    <t>TOTAL GESTIÓN AMBIENTAL</t>
  </si>
  <si>
    <t>INVERSIÓN SEGURIDAD Y SALUD EN EL TRABAJO</t>
  </si>
  <si>
    <t>SISTEMA DE GESTIÓN DE SEGURIDAD Y SALUD EN 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</si>
  <si>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</si>
  <si>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</si>
  <si>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</si>
  <si>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 xml:space="preserve">Capacitación / Actividades / Campañas educativas de SST  con contratación de instructor externo, no aplica para instructores de la ARL (incluye souvenirs o refrigerio y logística de las actividades) </t>
  </si>
  <si>
    <t>Camilla rígida espina dorsal larga dotada (inmovilizador cervical, araña)</t>
  </si>
  <si>
    <t>Botiquín  primeros auxilios portátil (incluye 2 dotaciones)</t>
  </si>
  <si>
    <t>Silbato brigadistas</t>
  </si>
  <si>
    <t>Riñonera dotada para brigadistas</t>
  </si>
  <si>
    <t>Brazalete distintivo para identificación grupos de apoyo de emergencia (brigada de emergencia, coordinadores de evacuación, comité de emergencias)</t>
  </si>
  <si>
    <t>Megáfono para emergencias</t>
  </si>
  <si>
    <t>Teléfonos de radiofrecuencia</t>
  </si>
  <si>
    <t>Alarma para el proyecto</t>
  </si>
  <si>
    <t>Monitor de Gases (Con sensores para 4 gases: Oxigeno, Pentano, H2S, CO2)</t>
  </si>
  <si>
    <t xml:space="preserve">Extintor TIPO ABC (Multipropósito) de 20 libras </t>
  </si>
  <si>
    <t xml:space="preserve">Extintor TIPO ABC (Multipropósito) de 10 libras </t>
  </si>
  <si>
    <t xml:space="preserve">Extintor TIPO BC (CO2) de 10 libras </t>
  </si>
  <si>
    <t>Señalización para campamento en acrílico (0,25m*0,40m). Avisos de Poliestireno     (señales de Prohibición,  acciones de mando, de prevención, condiciones de seguridad, señales de incendio).</t>
  </si>
  <si>
    <t>Señalización reflectiva  para áreas nocturnas. (0,25m*0,40m). Avisos de Poliestireno     (señales de Prohibición,  acciones de mando, de prevención, condiciones de seguridad, señales de incendio)</t>
  </si>
  <si>
    <t>Mejoras y condiciones de seguridad derivadas de inspecciones, auditorias, cambio de actividades y de controles planteados en la matriz de riesgos</t>
  </si>
  <si>
    <t>Escalera portatil certificada (extensión y/o material rigido -Dielectrica)</t>
  </si>
  <si>
    <t>Escalera portatil certificada en un material rígido (aluminio, fibra de vidrio)</t>
  </si>
  <si>
    <t>Puntos de anclaje fijos y/o portátiles certificados(capaces de soportar mínimo mínimo 5.000 libras (22,2 kilo newtons - 2.272 kg)por persona conectada</t>
  </si>
  <si>
    <t>EMERGENCIAS Y CONTINGENCAS</t>
  </si>
  <si>
    <t>Reuniones de capacitación y socialización en emergencias y contingencias para la comunidad del área de influencia con instructores externos y especializados, requeridos en caso de emergencia o contingencia en el proyecto, no aplica para instructores de la ARL, (incluye logística y refrigerios).</t>
  </si>
  <si>
    <t>TOTAL SEGURIDAD Y SALUD EN EL TRABAJO</t>
  </si>
  <si>
    <t>PRESUPUESTO PLAN DE MANEJO DE TRANSITO</t>
  </si>
  <si>
    <t>60.0.0</t>
  </si>
  <si>
    <t xml:space="preserve">PLAN DE MANEJO DE TRANSITO </t>
  </si>
  <si>
    <t>60.0.1</t>
  </si>
  <si>
    <t xml:space="preserve">Señales informativa Obra. Dimensiones y características según lo establecido por el Manual de Señalización Vial  2024 (*). </t>
  </si>
  <si>
    <t>60.0.2</t>
  </si>
  <si>
    <t xml:space="preserve">Señales reglamentarias.  Dimensiones y características según lo establecido por el Manual de Señalización Vial 2024 (*). </t>
  </si>
  <si>
    <t>60.0.3</t>
  </si>
  <si>
    <t xml:space="preserve">Señales preventivas Obra. Dimensiones y características según lo establecido por el Manual de Señalización Vial  2024 (*). </t>
  </si>
  <si>
    <t>60.0.4</t>
  </si>
  <si>
    <t>Paleta de pare y siga Dimensiones y características según lo establecido por el Manual de Señalización Vial 2024</t>
  </si>
  <si>
    <t>60.0.5</t>
  </si>
  <si>
    <t xml:space="preserve">Delineadores tubulares compuestos (Colombinas)* Dimensiones y características según lo establecido por el Manual de Señalización Vial  2024. Numeral 7.6.3.2. </t>
  </si>
  <si>
    <t>60.0.6</t>
  </si>
  <si>
    <t>Conos de 0,9 y dos franjas refrectivas tipo IV diamante.</t>
  </si>
  <si>
    <t>60.0.7</t>
  </si>
  <si>
    <t>Malla plástica naranja (polietileno de alta densidad, rollo por 50 m, ancho 1,40 m)</t>
  </si>
  <si>
    <t>60.0.9</t>
  </si>
  <si>
    <t>Barreras plásticas. (Maletines)*  Dimensiones y características según lo establecido por el Manual de Señalización Vial  2024. Numeral 7.6.4.2.</t>
  </si>
  <si>
    <t>60.0.11</t>
  </si>
  <si>
    <t>Estructuración y Trámite de aprobación de PMT*</t>
  </si>
  <si>
    <t>60.0.12</t>
  </si>
  <si>
    <t>Auxiliar de tránsito, incluida dotación - a aux</t>
  </si>
  <si>
    <t>60.0.13</t>
  </si>
  <si>
    <t>Capacitación y entrenamiento para auxiliares de tránsito para obras en vías</t>
  </si>
  <si>
    <t>60.0.14</t>
  </si>
  <si>
    <t>Permiso de ocupación de vía Secretaría de Movilidad*</t>
  </si>
  <si>
    <t>60.0.15</t>
  </si>
  <si>
    <t>Asesoria Especialista en movilidad*</t>
  </si>
  <si>
    <t xml:space="preserve"> TOTAL PLAN DE MANEJO DE TRANSITO</t>
  </si>
  <si>
    <t>POLIZAS</t>
  </si>
  <si>
    <t>COSTO TOTAL</t>
  </si>
  <si>
    <t>50.1.0</t>
  </si>
  <si>
    <t>50.1.1</t>
  </si>
  <si>
    <t>50.1.2</t>
  </si>
  <si>
    <t>50.1.3</t>
  </si>
  <si>
    <t>50.1.4</t>
  </si>
  <si>
    <t>50.1.5</t>
  </si>
  <si>
    <t>50.1.6</t>
  </si>
  <si>
    <t>50.1.7</t>
  </si>
  <si>
    <t>50.1.8</t>
  </si>
  <si>
    <t>50.1.9</t>
  </si>
  <si>
    <t>50.1.10</t>
  </si>
  <si>
    <t>50.1.11</t>
  </si>
  <si>
    <t>50.1.12</t>
  </si>
  <si>
    <t>50.1.13</t>
  </si>
  <si>
    <t>50.1.14</t>
  </si>
  <si>
    <t>50.1.15</t>
  </si>
  <si>
    <t>50.1.16</t>
  </si>
  <si>
    <t>50.1.17</t>
  </si>
  <si>
    <t>50.1.18</t>
  </si>
  <si>
    <t>50.1.19</t>
  </si>
  <si>
    <t>50.1.20</t>
  </si>
  <si>
    <t>50.1.21</t>
  </si>
  <si>
    <t>50.1.22</t>
  </si>
  <si>
    <t>50.2.1</t>
  </si>
  <si>
    <t>50.2.0</t>
  </si>
  <si>
    <t>30.2.2</t>
  </si>
  <si>
    <t>30.2.4</t>
  </si>
  <si>
    <t>PISOS</t>
  </si>
  <si>
    <t>4.3.0</t>
  </si>
  <si>
    <t>9.4.0</t>
  </si>
  <si>
    <t>9.4.1</t>
  </si>
  <si>
    <t>9.6.1</t>
  </si>
  <si>
    <t>9.6.0</t>
  </si>
  <si>
    <t>11.7.0</t>
  </si>
  <si>
    <t>11.7.1</t>
  </si>
  <si>
    <t>11.8.0</t>
  </si>
  <si>
    <t>11.8.1</t>
  </si>
  <si>
    <t>7.3.4</t>
  </si>
  <si>
    <t>9.2.17</t>
  </si>
  <si>
    <t>9.4.2</t>
  </si>
  <si>
    <t>9.4.3</t>
  </si>
  <si>
    <t>9.4.4</t>
  </si>
  <si>
    <t>9.5.5</t>
  </si>
  <si>
    <t>9.5.6</t>
  </si>
  <si>
    <t>9.5.7</t>
  </si>
  <si>
    <t>9.5.8</t>
  </si>
  <si>
    <t>9.5.9</t>
  </si>
  <si>
    <t>9.5.10</t>
  </si>
  <si>
    <t>9.7.11</t>
  </si>
  <si>
    <t>9.7.12</t>
  </si>
  <si>
    <t>9.7.13</t>
  </si>
  <si>
    <t>9.7.14</t>
  </si>
  <si>
    <t>9.7.15</t>
  </si>
  <si>
    <t>9.7.16</t>
  </si>
  <si>
    <t>9.7.17</t>
  </si>
  <si>
    <t>9.7.18</t>
  </si>
  <si>
    <t>10.3.20</t>
  </si>
  <si>
    <t>11.4.2</t>
  </si>
  <si>
    <t>11.4.3</t>
  </si>
  <si>
    <t>11.7.2</t>
  </si>
  <si>
    <t>11.7.3</t>
  </si>
  <si>
    <t>11.8.2</t>
  </si>
  <si>
    <t>“CONSTRUCCIÓN DEL JARDIN INFANTIL BUEN COMIENZO POPULAR Y ESPACIO PÚBLICO UBICADO EN EL DISTRITO DE CIENCIA, TECNOLOGÍA EINNOVACIÓN DE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</si>
</sst>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43" formatCode="_-* #,##0.00_-;\-* #,##0.00_-;_-* &quot;-&quot;??_-;_-@_-"/>
    <numFmt numFmtId="164" formatCode="_-[$$-240A]\ * #,##0_-;\-[$$-240A]\ * #,##0_-;_-[$$-240A]\ * &quot;-&quot;??_-;_-@_-"/>
    <numFmt numFmtId="165" formatCode="0.0"/>
    <numFmt numFmtId="166" formatCode="_-&quot;$&quot;\ * #,##0_-;\-&quot;$&quot;\ * #,##0_-;_-&quot;$&quot;\ * &quot;-&quot;??_-;_-@_-"/>
    <numFmt numFmtId="167" formatCode="&quot;$&quot;#,##0.00;[Red]\-&quot;$&quot;#,##0.00"/>
    <numFmt numFmtId="168" formatCode="[$$-240A]\ #,##0"/>
    <numFmt numFmtId="169" formatCode="_-&quot;XDR&quot;* #,##0_-;\-&quot;XDR&quot;* #,##0_-;_-&quot;XDR&quot;* &quot;-&quot;_-;_-@_-"/>
    <numFmt numFmtId="170" formatCode="_-&quot;$&quot;* #,##0_-;\-&quot;$&quot;* #,##0_-;_-&quot;$&quot;* &quot;-&quot;??_-;_-@_-"/>
    <numFmt numFmtId="171" formatCode="_(&quot;$&quot;\ * #,##0.00_);_(&quot;$&quot;\ * \(#,##0.00\);_(&quot;$&quot;\ * &quot;-&quot;??_);_(@_)"/>
    <numFmt numFmtId="172" formatCode="_-* #,##0_-;\-* #,##0_-;_-* &quot;-&quot;??_-;_-@_-"/>
  </numFmts>
  <fonts count="14" x14ac:knownFonts="1">
    <font>
      <sz val="11"/>
      <color theme="1"/>
      <name val="Calibri"/>
      <family val="2"/>
      <scheme val="minor"/>
    </font>
    <font>
      <sz val="11"/>
      <color theme="1"/>
      <name val="Calibri"/>
      <family val="2"/>
      <scheme val="minor"/>
    </font>
    <font>
      <sz val="10"/>
      <name val="Arial"/>
      <family val="2"/>
    </font>
    <font>
      <b/>
      <sz val="10"/>
      <color rgb="FF000000"/>
      <name val="Arial"/>
      <family val="2"/>
    </font>
    <font>
      <sz val="10"/>
      <color rgb="FF000000"/>
      <name val="Arial"/>
      <family val="2"/>
    </font>
    <font>
      <b/>
      <sz val="10"/>
      <name val="Arial"/>
      <family val="2"/>
    </font>
    <font>
      <b/>
      <sz val="10"/>
      <color theme="1"/>
      <name val="Arial"/>
      <family val="2"/>
    </font>
    <font>
      <sz val="10"/>
      <color theme="1"/>
      <name val="Arial"/>
      <family val="2"/>
    </font>
    <font>
      <sz val="9"/>
      <color indexed="81"/>
      <name val="Tahoma"/>
      <family val="2"/>
    </font>
    <font>
      <b/>
      <sz val="9"/>
      <color indexed="81"/>
      <name val="Tahoma"/>
      <family val="2"/>
    </font>
    <font>
      <sz val="10"/>
      <color indexed="8"/>
      <name val="Arial"/>
      <family val="2"/>
    </font>
    <font>
      <sz val="11"/>
      <color indexed="8"/>
      <name val="Calibri"/>
      <family val="2"/>
    </font>
    <font>
      <sz val="12"/>
      <color indexed="8"/>
      <name val="Verdana"/>
      <family val="2"/>
    </font>
    <font>
      <sz val="8"/>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BFBFBF"/>
        <bgColor rgb="FF000000"/>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
      <patternFill patternType="solid">
        <fgColor rgb="FFFFFF00"/>
        <bgColor rgb="FF000000"/>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medium">
        <color rgb="FF000000"/>
      </right>
      <top/>
      <bottom style="thin">
        <color indexed="64"/>
      </bottom>
      <diagonal/>
    </border>
    <border>
      <left style="medium">
        <color rgb="FF000000"/>
      </left>
      <right style="medium">
        <color rgb="FF000000"/>
      </right>
      <top/>
      <bottom style="thin">
        <color indexed="64"/>
      </bottom>
      <diagonal/>
    </border>
    <border>
      <left style="medium">
        <color rgb="FF000000"/>
      </left>
      <right style="thin">
        <color indexed="64"/>
      </right>
      <top/>
      <bottom style="thin">
        <color indexed="64"/>
      </bottom>
      <diagonal/>
    </border>
    <border>
      <left/>
      <right style="thin">
        <color rgb="FF000000"/>
      </right>
      <top style="thin">
        <color indexed="64"/>
      </top>
      <bottom style="medium">
        <color indexed="64"/>
      </bottom>
      <diagonal/>
    </border>
  </borders>
  <cellStyleXfs count="26">
    <xf numFmtId="0" fontId="0" fillId="0" borderId="0"/>
    <xf numFmtId="43" fontId="1" fillId="0" borderId="0" applyFont="0" applyFill="0" applyBorder="0" applyAlignment="0" applyProtection="0"/>
    <xf numFmtId="0" fontId="2" fillId="0" borderId="0"/>
    <xf numFmtId="0" fontId="2" fillId="0" borderId="0"/>
    <xf numFmtId="0" fontId="2" fillId="0" borderId="0"/>
    <xf numFmtId="44" fontId="1" fillId="0" borderId="0" applyFont="0" applyFill="0" applyBorder="0" applyAlignment="0" applyProtection="0"/>
    <xf numFmtId="0" fontId="2" fillId="0" borderId="0"/>
    <xf numFmtId="0" fontId="2" fillId="0" borderId="0"/>
    <xf numFmtId="0" fontId="2" fillId="0" borderId="0"/>
    <xf numFmtId="167" fontId="2" fillId="0" borderId="0" applyFont="0" applyFill="0" applyBorder="0" applyAlignment="0" applyProtection="0"/>
    <xf numFmtId="0" fontId="2" fillId="0" borderId="0"/>
    <xf numFmtId="12" fontId="2" fillId="0" borderId="0" applyFont="0" applyFill="0" applyProtection="0"/>
    <xf numFmtId="167" fontId="2" fillId="0" borderId="0" applyFont="0" applyFill="0" applyProtection="0"/>
    <xf numFmtId="167" fontId="2" fillId="0" borderId="0" applyFont="0" applyFill="0" applyProtection="0"/>
    <xf numFmtId="0" fontId="1" fillId="0" borderId="0"/>
    <xf numFmtId="44" fontId="1" fillId="0" borderId="0" applyFont="0" applyFill="0" applyBorder="0" applyAlignment="0" applyProtection="0"/>
    <xf numFmtId="13" fontId="2" fillId="0" borderId="0" applyFont="0" applyFill="0" applyProtection="0"/>
    <xf numFmtId="169" fontId="1"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1" fillId="0" borderId="0"/>
    <xf numFmtId="171" fontId="11" fillId="0" borderId="0" applyFont="0" applyFill="0" applyBorder="0" applyAlignment="0" applyProtection="0"/>
    <xf numFmtId="0" fontId="12" fillId="0" borderId="0" applyNumberFormat="0" applyFill="0" applyBorder="0" applyProtection="0">
      <alignment vertical="top" wrapText="1"/>
    </xf>
    <xf numFmtId="43" fontId="12" fillId="0" borderId="0" applyFont="0" applyFill="0" applyBorder="0" applyAlignment="0" applyProtection="0"/>
    <xf numFmtId="9" fontId="12" fillId="0" borderId="0" applyFont="0" applyFill="0" applyBorder="0" applyAlignment="0" applyProtection="0"/>
  </cellStyleXfs>
  <cellXfs count="160">
    <xf numFmtId="0" fontId="0" fillId="0" borderId="0" xfId="0"/>
    <xf numFmtId="0" fontId="4" fillId="0" borderId="10" xfId="0" applyFont="1" applyBorder="1" applyAlignment="1">
      <alignment horizontal="center" vertical="center" wrapText="1" readingOrder="1"/>
    </xf>
    <xf numFmtId="2" fontId="4" fillId="0" borderId="10" xfId="0" applyNumberFormat="1" applyFont="1" applyBorder="1" applyAlignment="1">
      <alignment horizontal="center" vertical="center" wrapText="1" readingOrder="1"/>
    </xf>
    <xf numFmtId="164" fontId="4" fillId="0" borderId="8" xfId="0" applyNumberFormat="1" applyFont="1" applyBorder="1" applyAlignment="1">
      <alignment horizontal="right" vertical="center" wrapText="1" readingOrder="1"/>
    </xf>
    <xf numFmtId="0" fontId="4" fillId="0" borderId="8" xfId="0" applyFont="1" applyBorder="1" applyAlignment="1">
      <alignment horizontal="center" vertical="center" wrapText="1" readingOrder="1"/>
    </xf>
    <xf numFmtId="2" fontId="4" fillId="0" borderId="8" xfId="0" applyNumberFormat="1" applyFont="1" applyBorder="1" applyAlignment="1">
      <alignment horizontal="center" vertical="center" wrapText="1" readingOrder="1"/>
    </xf>
    <xf numFmtId="0" fontId="5"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justify" vertical="top" wrapText="1"/>
    </xf>
    <xf numFmtId="0" fontId="5" fillId="0" borderId="0" xfId="0" applyFont="1" applyAlignment="1">
      <alignment vertical="center"/>
    </xf>
    <xf numFmtId="170" fontId="5" fillId="0" borderId="0" xfId="0" applyNumberFormat="1" applyFont="1" applyAlignment="1">
      <alignment vertical="center"/>
    </xf>
    <xf numFmtId="0" fontId="7" fillId="0" borderId="0" xfId="0" applyFont="1"/>
    <xf numFmtId="0" fontId="2" fillId="0" borderId="0" xfId="0" applyFont="1" applyAlignment="1">
      <alignment horizontal="center" vertical="center"/>
    </xf>
    <xf numFmtId="0" fontId="7" fillId="0" borderId="0" xfId="0" applyFont="1" applyAlignment="1">
      <alignment horizontal="center" vertical="center"/>
    </xf>
    <xf numFmtId="0" fontId="2" fillId="0" borderId="0" xfId="0" applyFont="1" applyAlignment="1">
      <alignment horizontal="justify" vertical="top" wrapText="1"/>
    </xf>
    <xf numFmtId="0" fontId="7" fillId="0" borderId="0" xfId="0" applyFont="1" applyAlignment="1">
      <alignment vertical="top"/>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top" wrapText="1"/>
    </xf>
    <xf numFmtId="0" fontId="5" fillId="4" borderId="1" xfId="0" applyFont="1" applyFill="1" applyBorder="1" applyAlignment="1">
      <alignment vertical="center" wrapText="1"/>
    </xf>
    <xf numFmtId="168" fontId="5"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readingOrder="1"/>
    </xf>
    <xf numFmtId="0" fontId="3" fillId="4" borderId="1" xfId="0" applyFont="1" applyFill="1" applyBorder="1" applyAlignment="1">
      <alignment horizontal="justify" vertical="top" wrapText="1" readingOrder="1"/>
    </xf>
    <xf numFmtId="0" fontId="4" fillId="4" borderId="1" xfId="0" applyFont="1" applyFill="1" applyBorder="1" applyAlignment="1">
      <alignment horizontal="left" vertical="center" wrapText="1" readingOrder="1"/>
    </xf>
    <xf numFmtId="2" fontId="4" fillId="4" borderId="1" xfId="0" applyNumberFormat="1" applyFont="1" applyFill="1" applyBorder="1" applyAlignment="1">
      <alignment horizontal="center" vertical="center" wrapText="1" readingOrder="1"/>
    </xf>
    <xf numFmtId="164" fontId="4" fillId="4" borderId="1" xfId="0" applyNumberFormat="1" applyFont="1" applyFill="1" applyBorder="1" applyAlignment="1">
      <alignment horizontal="left" vertical="center" wrapText="1" readingOrder="1"/>
    </xf>
    <xf numFmtId="164" fontId="3" fillId="4" borderId="1" xfId="0" applyNumberFormat="1" applyFont="1" applyFill="1" applyBorder="1" applyAlignment="1">
      <alignment horizontal="right" vertical="center" wrapText="1" readingOrder="1"/>
    </xf>
    <xf numFmtId="0" fontId="3" fillId="9" borderId="9" xfId="0" applyFont="1" applyFill="1" applyBorder="1" applyAlignment="1">
      <alignment horizontal="center" vertical="center" wrapText="1" readingOrder="1"/>
    </xf>
    <xf numFmtId="0" fontId="3" fillId="9" borderId="10" xfId="0" applyFont="1" applyFill="1" applyBorder="1" applyAlignment="1">
      <alignment horizontal="justify" vertical="top" wrapText="1" readingOrder="1"/>
    </xf>
    <xf numFmtId="0" fontId="4" fillId="9" borderId="10" xfId="0" applyFont="1" applyFill="1" applyBorder="1" applyAlignment="1">
      <alignment horizontal="left" wrapText="1" readingOrder="1"/>
    </xf>
    <xf numFmtId="164" fontId="4" fillId="9" borderId="10" xfId="0" applyNumberFormat="1" applyFont="1" applyFill="1" applyBorder="1" applyAlignment="1">
      <alignment horizontal="right" vertical="center" wrapText="1" readingOrder="1"/>
    </xf>
    <xf numFmtId="0" fontId="4" fillId="0" borderId="9" xfId="0" applyFont="1" applyBorder="1" applyAlignment="1">
      <alignment horizontal="center" vertical="center" wrapText="1" readingOrder="1"/>
    </xf>
    <xf numFmtId="0" fontId="2" fillId="0" borderId="11" xfId="0" applyFont="1" applyBorder="1" applyAlignment="1">
      <alignment horizontal="justify" vertical="top" wrapText="1"/>
    </xf>
    <xf numFmtId="165" fontId="4" fillId="0" borderId="1" xfId="1" applyNumberFormat="1" applyFont="1" applyBorder="1" applyAlignment="1">
      <alignment horizontal="center" vertical="center" wrapText="1" readingOrder="1"/>
    </xf>
    <xf numFmtId="164" fontId="4" fillId="0" borderId="8" xfId="0" applyNumberFormat="1" applyFont="1" applyBorder="1" applyAlignment="1">
      <alignment horizontal="center" vertical="center" wrapText="1" readingOrder="1"/>
    </xf>
    <xf numFmtId="165" fontId="4" fillId="9" borderId="10" xfId="0" applyNumberFormat="1" applyFont="1" applyFill="1" applyBorder="1" applyAlignment="1">
      <alignment horizontal="left" wrapText="1" readingOrder="1"/>
    </xf>
    <xf numFmtId="164" fontId="4" fillId="9" borderId="10" xfId="0" applyNumberFormat="1" applyFont="1" applyFill="1" applyBorder="1" applyAlignment="1">
      <alignment horizontal="left" wrapText="1" readingOrder="1"/>
    </xf>
    <xf numFmtId="164" fontId="6" fillId="7" borderId="1" xfId="21" applyNumberFormat="1" applyFont="1" applyFill="1" applyBorder="1" applyAlignment="1">
      <alignment horizontal="justify" vertical="center"/>
    </xf>
    <xf numFmtId="0" fontId="2" fillId="0" borderId="17" xfId="0" applyFont="1" applyBorder="1" applyAlignment="1">
      <alignment horizontal="justify" vertical="top" wrapText="1"/>
    </xf>
    <xf numFmtId="0" fontId="4" fillId="0" borderId="1" xfId="0" applyFont="1" applyBorder="1" applyAlignment="1">
      <alignment horizontal="center" vertical="center" wrapText="1" readingOrder="1"/>
    </xf>
    <xf numFmtId="0" fontId="10" fillId="0" borderId="1" xfId="21" applyFont="1" applyBorder="1" applyAlignment="1">
      <alignment horizontal="justify" vertical="center" wrapText="1"/>
    </xf>
    <xf numFmtId="165" fontId="4" fillId="0" borderId="1" xfId="1" applyNumberFormat="1" applyFont="1" applyFill="1" applyBorder="1" applyAlignment="1">
      <alignment horizontal="center" vertical="center" wrapText="1" readingOrder="1"/>
    </xf>
    <xf numFmtId="0" fontId="7" fillId="0" borderId="0" xfId="0" applyFont="1" applyAlignment="1">
      <alignment horizontal="justify" vertical="top" wrapText="1"/>
    </xf>
    <xf numFmtId="0" fontId="7" fillId="0" borderId="0" xfId="0" applyFont="1" applyAlignment="1">
      <alignment vertical="center"/>
    </xf>
    <xf numFmtId="0" fontId="5" fillId="0" borderId="0" xfId="0" applyFont="1" applyAlignment="1">
      <alignment horizontal="justify" vertical="center" wrapText="1"/>
    </xf>
    <xf numFmtId="0" fontId="10" fillId="0" borderId="0" xfId="8" applyFont="1" applyAlignment="1">
      <alignment horizontal="center" vertical="center" wrapText="1"/>
    </xf>
    <xf numFmtId="0" fontId="10" fillId="0" borderId="0" xfId="8" applyFont="1" applyAlignment="1">
      <alignment horizontal="left" vertical="top" wrapText="1"/>
    </xf>
    <xf numFmtId="0" fontId="10" fillId="0" borderId="0" xfId="8" applyFont="1" applyAlignment="1">
      <alignment vertical="top" wrapText="1"/>
    </xf>
    <xf numFmtId="0" fontId="7" fillId="0" borderId="0" xfId="0" applyFont="1" applyAlignment="1">
      <alignment horizontal="justify" vertical="center" wrapText="1"/>
    </xf>
    <xf numFmtId="0" fontId="4" fillId="0" borderId="10" xfId="0" applyFont="1" applyBorder="1" applyAlignment="1">
      <alignment horizontal="justify" vertical="center" wrapText="1" readingOrder="1"/>
    </xf>
    <xf numFmtId="164" fontId="4" fillId="0" borderId="10" xfId="0" applyNumberFormat="1" applyFont="1" applyBorder="1" applyAlignment="1">
      <alignment horizontal="left" vertical="center" wrapText="1" readingOrder="1"/>
    </xf>
    <xf numFmtId="0" fontId="5" fillId="0" borderId="0" xfId="0" applyFont="1" applyAlignment="1">
      <alignment horizontal="left" vertical="top"/>
    </xf>
    <xf numFmtId="0" fontId="5" fillId="0" borderId="0" xfId="0" applyFont="1" applyAlignment="1">
      <alignment horizontal="left" vertical="center"/>
    </xf>
    <xf numFmtId="164" fontId="5" fillId="0" borderId="0" xfId="0" applyNumberFormat="1" applyFont="1" applyAlignment="1">
      <alignment horizontal="center" vertical="center"/>
    </xf>
    <xf numFmtId="164" fontId="2" fillId="0" borderId="1" xfId="0" applyNumberFormat="1" applyFont="1" applyBorder="1" applyAlignment="1">
      <alignment horizontal="center" vertical="center"/>
    </xf>
    <xf numFmtId="0" fontId="5" fillId="2" borderId="1" xfId="0" applyFont="1" applyFill="1" applyBorder="1" applyAlignment="1">
      <alignment horizontal="justify" vertical="center" wrapText="1"/>
    </xf>
    <xf numFmtId="164" fontId="5" fillId="2" borderId="1" xfId="0" applyNumberFormat="1" applyFont="1" applyFill="1" applyBorder="1" applyAlignment="1">
      <alignment horizontal="center" vertical="center"/>
    </xf>
    <xf numFmtId="2" fontId="4" fillId="0" borderId="0" xfId="0" applyNumberFormat="1" applyFont="1" applyAlignment="1">
      <alignment horizontal="center" vertical="center" wrapText="1" readingOrder="1"/>
    </xf>
    <xf numFmtId="0" fontId="2" fillId="2" borderId="11" xfId="0" applyFont="1" applyFill="1" applyBorder="1" applyAlignment="1">
      <alignment horizontal="center" vertical="center"/>
    </xf>
    <xf numFmtId="0" fontId="4" fillId="2" borderId="8" xfId="0" applyFont="1" applyFill="1" applyBorder="1" applyAlignment="1">
      <alignment horizontal="center" vertical="center" wrapText="1" readingOrder="1"/>
    </xf>
    <xf numFmtId="2" fontId="4" fillId="2" borderId="8" xfId="0" applyNumberFormat="1" applyFont="1" applyFill="1" applyBorder="1" applyAlignment="1">
      <alignment horizontal="center" vertical="center" wrapText="1" readingOrder="1"/>
    </xf>
    <xf numFmtId="164" fontId="4" fillId="2" borderId="8" xfId="0" applyNumberFormat="1" applyFont="1" applyFill="1" applyBorder="1" applyAlignment="1">
      <alignment horizontal="right" vertical="center" wrapText="1" readingOrder="1"/>
    </xf>
    <xf numFmtId="0" fontId="2" fillId="0" borderId="11" xfId="0" applyFont="1" applyBorder="1" applyAlignment="1">
      <alignment horizontal="center" vertical="center"/>
    </xf>
    <xf numFmtId="0" fontId="2" fillId="8" borderId="11" xfId="0" applyFont="1" applyFill="1" applyBorder="1" applyAlignment="1">
      <alignment horizontal="center" vertical="center"/>
    </xf>
    <xf numFmtId="0" fontId="4" fillId="0" borderId="1" xfId="14" applyFont="1" applyBorder="1" applyAlignment="1">
      <alignment horizontal="center" vertical="center" wrapText="1" readingOrder="1"/>
    </xf>
    <xf numFmtId="2" fontId="4" fillId="0" borderId="1" xfId="14" applyNumberFormat="1" applyFont="1" applyBorder="1" applyAlignment="1">
      <alignment horizontal="center" vertical="center" wrapText="1" readingOrder="1"/>
    </xf>
    <xf numFmtId="0" fontId="4" fillId="0" borderId="21" xfId="0" applyFont="1" applyBorder="1" applyAlignment="1">
      <alignment horizontal="center" vertical="center" wrapText="1" readingOrder="1"/>
    </xf>
    <xf numFmtId="164" fontId="4" fillId="0" borderId="12" xfId="0" applyNumberFormat="1" applyFont="1" applyBorder="1" applyAlignment="1">
      <alignment horizontal="right" vertical="center" wrapText="1" readingOrder="1"/>
    </xf>
    <xf numFmtId="2" fontId="4" fillId="0" borderId="1" xfId="0" applyNumberFormat="1" applyFont="1" applyBorder="1" applyAlignment="1">
      <alignment horizontal="center" vertical="center" wrapText="1" readingOrder="1"/>
    </xf>
    <xf numFmtId="164" fontId="4" fillId="0" borderId="1" xfId="0" applyNumberFormat="1" applyFont="1" applyBorder="1" applyAlignment="1">
      <alignment horizontal="right" vertical="center" wrapText="1" readingOrder="1"/>
    </xf>
    <xf numFmtId="2" fontId="4" fillId="0" borderId="2" xfId="0" applyNumberFormat="1" applyFont="1" applyBorder="1" applyAlignment="1">
      <alignment horizontal="center" vertical="center" wrapText="1" readingOrder="1"/>
    </xf>
    <xf numFmtId="164" fontId="4" fillId="0" borderId="22" xfId="0" applyNumberFormat="1" applyFont="1" applyBorder="1" applyAlignment="1">
      <alignment horizontal="right" vertical="center" wrapText="1" readingOrder="1"/>
    </xf>
    <xf numFmtId="0" fontId="2" fillId="0" borderId="11" xfId="0" applyFont="1" applyBorder="1" applyAlignment="1">
      <alignment horizontal="center" vertical="center" wrapText="1"/>
    </xf>
    <xf numFmtId="0" fontId="5" fillId="5" borderId="1" xfId="0" applyFont="1" applyFill="1" applyBorder="1" applyAlignment="1">
      <alignment horizontal="center" vertical="center"/>
    </xf>
    <xf numFmtId="0" fontId="5" fillId="5" borderId="1" xfId="0" applyFont="1" applyFill="1" applyBorder="1" applyAlignment="1">
      <alignment vertical="center"/>
    </xf>
    <xf numFmtId="6" fontId="5" fillId="5" borderId="1" xfId="0" applyNumberFormat="1" applyFont="1" applyFill="1" applyBorder="1" applyAlignment="1">
      <alignment horizontal="right" vertical="center" readingOrder="1"/>
    </xf>
    <xf numFmtId="0" fontId="7" fillId="0" borderId="0" xfId="0" applyFont="1" applyAlignment="1">
      <alignment horizontal="center"/>
    </xf>
    <xf numFmtId="172" fontId="7" fillId="0" borderId="0" xfId="1" applyNumberFormat="1" applyFont="1" applyAlignment="1">
      <alignment vertical="center"/>
    </xf>
    <xf numFmtId="0" fontId="4" fillId="0" borderId="16" xfId="0" applyFont="1" applyBorder="1" applyAlignment="1">
      <alignment horizontal="center" vertical="center" wrapText="1" readingOrder="1"/>
    </xf>
    <xf numFmtId="0" fontId="4" fillId="0" borderId="16" xfId="0" applyFont="1" applyBorder="1" applyAlignment="1">
      <alignment horizontal="left" wrapText="1" readingOrder="1"/>
    </xf>
    <xf numFmtId="0" fontId="4" fillId="0" borderId="16" xfId="0" applyFont="1" applyBorder="1" applyAlignment="1">
      <alignment wrapText="1" readingOrder="1"/>
    </xf>
    <xf numFmtId="0" fontId="3" fillId="8" borderId="9" xfId="0" applyFont="1" applyFill="1" applyBorder="1" applyAlignment="1">
      <alignment horizontal="center" vertical="center" wrapText="1" readingOrder="1"/>
    </xf>
    <xf numFmtId="0" fontId="3" fillId="8" borderId="10" xfId="0" applyFont="1" applyFill="1" applyBorder="1" applyAlignment="1">
      <alignment horizontal="center" vertical="center" wrapText="1" readingOrder="1"/>
    </xf>
    <xf numFmtId="0" fontId="7" fillId="8" borderId="0" xfId="0" applyFont="1" applyFill="1" applyAlignment="1">
      <alignment horizontal="center"/>
    </xf>
    <xf numFmtId="2" fontId="7" fillId="0" borderId="0" xfId="0" applyNumberFormat="1" applyFont="1"/>
    <xf numFmtId="2" fontId="4" fillId="0" borderId="21" xfId="0" applyNumberFormat="1" applyFont="1" applyBorder="1" applyAlignment="1">
      <alignment horizontal="center" vertical="center" wrapText="1" readingOrder="1"/>
    </xf>
    <xf numFmtId="0" fontId="4" fillId="0" borderId="1" xfId="14" applyFont="1" applyBorder="1" applyAlignment="1">
      <alignment horizontal="justify" vertical="top" wrapText="1" readingOrder="1"/>
    </xf>
    <xf numFmtId="6" fontId="3" fillId="6" borderId="33" xfId="0" applyNumberFormat="1" applyFont="1" applyFill="1" applyBorder="1" applyAlignment="1">
      <alignment horizontal="right" vertical="center" wrapText="1" readingOrder="1"/>
    </xf>
    <xf numFmtId="0" fontId="3" fillId="4" borderId="10" xfId="0" applyFont="1" applyFill="1" applyBorder="1" applyAlignment="1">
      <alignment horizontal="justify" vertical="top" wrapText="1" readingOrder="1"/>
    </xf>
    <xf numFmtId="16" fontId="2" fillId="0" borderId="11" xfId="0" applyNumberFormat="1" applyFont="1" applyBorder="1" applyAlignment="1">
      <alignment horizontal="justify" vertical="top" wrapText="1"/>
    </xf>
    <xf numFmtId="0" fontId="7" fillId="0" borderId="11" xfId="0" applyFont="1" applyBorder="1" applyAlignment="1">
      <alignment horizontal="justify" vertical="top" wrapText="1"/>
    </xf>
    <xf numFmtId="0" fontId="2" fillId="0" borderId="1" xfId="0" applyFont="1" applyBorder="1" applyAlignment="1">
      <alignment horizontal="justify" vertical="top" wrapText="1"/>
    </xf>
    <xf numFmtId="0" fontId="2" fillId="8" borderId="11" xfId="0" applyFont="1" applyFill="1" applyBorder="1" applyAlignment="1">
      <alignment horizontal="justify" vertical="top" wrapText="1"/>
    </xf>
    <xf numFmtId="2" fontId="2" fillId="0" borderId="11" xfId="0" applyNumberFormat="1" applyFont="1" applyBorder="1" applyAlignment="1">
      <alignment horizontal="justify" vertical="top" wrapText="1"/>
    </xf>
    <xf numFmtId="0" fontId="2" fillId="0" borderId="2" xfId="0" applyFont="1" applyBorder="1" applyAlignment="1">
      <alignment horizontal="justify" vertical="top" wrapText="1"/>
    </xf>
    <xf numFmtId="0" fontId="4" fillId="0" borderId="11" xfId="14" applyFont="1" applyBorder="1" applyAlignment="1">
      <alignment horizontal="justify" vertical="top" wrapText="1" readingOrder="1"/>
    </xf>
    <xf numFmtId="0" fontId="7" fillId="0" borderId="1" xfId="0" applyFont="1" applyBorder="1" applyAlignment="1">
      <alignment horizontal="justify" vertical="top" wrapText="1"/>
    </xf>
    <xf numFmtId="0" fontId="4" fillId="0" borderId="1" xfId="0" applyFont="1" applyBorder="1" applyAlignment="1">
      <alignment horizontal="justify" vertical="top" wrapText="1" readingOrder="1"/>
    </xf>
    <xf numFmtId="2" fontId="4" fillId="0" borderId="1" xfId="14" applyNumberFormat="1" applyFont="1" applyBorder="1" applyAlignment="1">
      <alignment horizontal="justify" vertical="top" wrapText="1" readingOrder="1"/>
    </xf>
    <xf numFmtId="0" fontId="5" fillId="4" borderId="11" xfId="0" applyFont="1" applyFill="1" applyBorder="1" applyAlignment="1">
      <alignment horizontal="center" vertical="center"/>
    </xf>
    <xf numFmtId="0" fontId="3" fillId="4" borderId="8" xfId="0" applyFont="1" applyFill="1" applyBorder="1" applyAlignment="1">
      <alignment horizontal="center" vertical="center" wrapText="1" readingOrder="1"/>
    </xf>
    <xf numFmtId="2" fontId="3" fillId="4" borderId="8" xfId="0" applyNumberFormat="1" applyFont="1" applyFill="1" applyBorder="1" applyAlignment="1">
      <alignment horizontal="center" vertical="center" wrapText="1" readingOrder="1"/>
    </xf>
    <xf numFmtId="164" fontId="3" fillId="4" borderId="8" xfId="0" applyNumberFormat="1" applyFont="1" applyFill="1" applyBorder="1" applyAlignment="1">
      <alignment horizontal="right" vertical="center" wrapText="1" readingOrder="1"/>
    </xf>
    <xf numFmtId="0" fontId="5" fillId="7" borderId="11" xfId="0" applyFont="1" applyFill="1" applyBorder="1" applyAlignment="1">
      <alignment horizontal="center" vertical="center"/>
    </xf>
    <xf numFmtId="0" fontId="3" fillId="7" borderId="10" xfId="0" applyFont="1" applyFill="1" applyBorder="1" applyAlignment="1">
      <alignment horizontal="justify" vertical="top" wrapText="1" readingOrder="1"/>
    </xf>
    <xf numFmtId="0" fontId="3" fillId="7" borderId="8" xfId="0" applyFont="1" applyFill="1" applyBorder="1" applyAlignment="1">
      <alignment horizontal="center" vertical="center" wrapText="1" readingOrder="1"/>
    </xf>
    <xf numFmtId="2" fontId="3" fillId="7" borderId="8" xfId="0" applyNumberFormat="1" applyFont="1" applyFill="1" applyBorder="1" applyAlignment="1">
      <alignment horizontal="center" vertical="center" wrapText="1" readingOrder="1"/>
    </xf>
    <xf numFmtId="164" fontId="3" fillId="7" borderId="8" xfId="0" applyNumberFormat="1" applyFont="1" applyFill="1" applyBorder="1" applyAlignment="1">
      <alignment horizontal="right" vertical="center" wrapText="1" readingOrder="1"/>
    </xf>
    <xf numFmtId="166" fontId="7" fillId="0" borderId="0" xfId="5" applyNumberFormat="1" applyFont="1" applyAlignment="1">
      <alignment vertical="center"/>
    </xf>
    <xf numFmtId="0" fontId="4" fillId="2" borderId="1" xfId="14" applyFont="1" applyFill="1" applyBorder="1" applyAlignment="1">
      <alignment horizontal="justify" vertical="top" wrapText="1" readingOrder="1"/>
    </xf>
    <xf numFmtId="164" fontId="4" fillId="2" borderId="10" xfId="0" applyNumberFormat="1" applyFont="1" applyFill="1" applyBorder="1" applyAlignment="1">
      <alignment horizontal="right" vertical="center" wrapText="1" readingOrder="1"/>
    </xf>
    <xf numFmtId="165" fontId="4" fillId="4" borderId="1" xfId="0" applyNumberFormat="1" applyFont="1" applyFill="1" applyBorder="1" applyAlignment="1">
      <alignment horizontal="center" vertical="center" wrapText="1" readingOrder="1"/>
    </xf>
    <xf numFmtId="165" fontId="4" fillId="0" borderId="10" xfId="1" applyNumberFormat="1" applyFont="1" applyFill="1" applyBorder="1" applyAlignment="1">
      <alignment horizontal="center" vertical="center" wrapText="1" readingOrder="1"/>
    </xf>
    <xf numFmtId="164" fontId="4" fillId="3" borderId="8" xfId="0" applyNumberFormat="1" applyFont="1" applyFill="1" applyBorder="1" applyAlignment="1">
      <alignment horizontal="right" vertical="center" wrapText="1" readingOrder="1"/>
    </xf>
    <xf numFmtId="164" fontId="4" fillId="3" borderId="10" xfId="0" applyNumberFormat="1" applyFont="1" applyFill="1" applyBorder="1" applyAlignment="1">
      <alignment horizontal="right" vertical="center" wrapText="1" readingOrder="1"/>
    </xf>
    <xf numFmtId="164" fontId="4" fillId="3" borderId="1" xfId="0" applyNumberFormat="1" applyFont="1" applyFill="1" applyBorder="1" applyAlignment="1">
      <alignment horizontal="right" vertical="center" wrapText="1" readingOrder="1"/>
    </xf>
    <xf numFmtId="164" fontId="4" fillId="3" borderId="21" xfId="0" applyNumberFormat="1" applyFont="1" applyFill="1" applyBorder="1" applyAlignment="1">
      <alignment horizontal="right" vertical="center" wrapText="1" readingOrder="1"/>
    </xf>
    <xf numFmtId="164" fontId="4" fillId="3" borderId="16" xfId="0" applyNumberFormat="1" applyFont="1" applyFill="1" applyBorder="1" applyAlignment="1">
      <alignment horizontal="right" vertical="center" wrapText="1" readingOrder="1"/>
    </xf>
    <xf numFmtId="164" fontId="4" fillId="3" borderId="12" xfId="0" applyNumberFormat="1" applyFont="1" applyFill="1" applyBorder="1" applyAlignment="1">
      <alignment horizontal="right" vertical="center" wrapText="1" readingOrder="1"/>
    </xf>
    <xf numFmtId="164" fontId="4" fillId="3" borderId="22" xfId="0" applyNumberFormat="1" applyFont="1" applyFill="1" applyBorder="1" applyAlignment="1">
      <alignment horizontal="right" vertical="center" wrapText="1" readingOrder="1"/>
    </xf>
    <xf numFmtId="10" fontId="5" fillId="10" borderId="1" xfId="0" applyNumberFormat="1" applyFont="1" applyFill="1" applyBorder="1" applyAlignment="1">
      <alignment horizontal="center" vertical="center"/>
    </xf>
    <xf numFmtId="164" fontId="4" fillId="3" borderId="8" xfId="0" applyNumberFormat="1" applyFont="1" applyFill="1" applyBorder="1" applyAlignment="1">
      <alignment horizontal="center" vertical="center" wrapText="1" readingOrder="1"/>
    </xf>
    <xf numFmtId="164" fontId="10" fillId="3" borderId="1" xfId="22" applyNumberFormat="1" applyFont="1" applyFill="1" applyBorder="1" applyAlignment="1">
      <alignment horizontal="center" vertical="center"/>
    </xf>
    <xf numFmtId="164" fontId="4" fillId="3" borderId="10" xfId="0" applyNumberFormat="1" applyFont="1" applyFill="1" applyBorder="1" applyAlignment="1">
      <alignment horizontal="left" vertical="center" wrapText="1" readingOrder="1"/>
    </xf>
    <xf numFmtId="10" fontId="2" fillId="3" borderId="1" xfId="0" applyNumberFormat="1" applyFont="1" applyFill="1" applyBorder="1" applyAlignment="1">
      <alignment horizontal="right" vertical="center" wrapText="1"/>
    </xf>
    <xf numFmtId="0" fontId="2" fillId="0" borderId="7"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5" fillId="2" borderId="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6" fillId="7" borderId="18" xfId="21" applyFont="1" applyFill="1" applyBorder="1" applyAlignment="1">
      <alignment horizontal="right" vertical="center" wrapText="1"/>
    </xf>
    <xf numFmtId="0" fontId="6" fillId="7" borderId="19" xfId="21" applyFont="1" applyFill="1" applyBorder="1" applyAlignment="1">
      <alignment horizontal="right" vertical="center" wrapText="1"/>
    </xf>
    <xf numFmtId="0" fontId="6" fillId="7" borderId="20" xfId="21" applyFont="1" applyFill="1" applyBorder="1" applyAlignment="1">
      <alignment horizontal="right" vertical="center" wrapText="1"/>
    </xf>
    <xf numFmtId="0" fontId="5" fillId="0" borderId="7" xfId="8" applyFont="1" applyBorder="1" applyAlignment="1">
      <alignment horizontal="center" vertical="center"/>
    </xf>
    <xf numFmtId="0" fontId="5" fillId="0" borderId="5" xfId="8" applyFont="1" applyBorder="1" applyAlignment="1">
      <alignment horizontal="center" vertical="center"/>
    </xf>
    <xf numFmtId="0" fontId="5" fillId="0" borderId="6" xfId="8" applyFont="1" applyBorder="1" applyAlignment="1">
      <alignment horizontal="center" vertical="center"/>
    </xf>
    <xf numFmtId="0" fontId="6" fillId="7" borderId="2" xfId="21" applyFont="1" applyFill="1" applyBorder="1" applyAlignment="1">
      <alignment horizontal="right" vertical="center" wrapText="1"/>
    </xf>
    <xf numFmtId="0" fontId="6" fillId="7" borderId="3" xfId="21" applyFont="1" applyFill="1" applyBorder="1" applyAlignment="1">
      <alignment horizontal="right" vertical="center" wrapText="1"/>
    </xf>
    <xf numFmtId="0" fontId="6" fillId="7" borderId="4" xfId="21" applyFont="1" applyFill="1" applyBorder="1" applyAlignment="1">
      <alignment horizontal="right" vertical="center" wrapText="1"/>
    </xf>
    <xf numFmtId="0" fontId="3" fillId="4" borderId="7" xfId="0" applyFont="1" applyFill="1" applyBorder="1" applyAlignment="1">
      <alignment horizontal="center" vertical="center" wrapText="1" readingOrder="1"/>
    </xf>
    <xf numFmtId="0" fontId="3" fillId="4" borderId="5" xfId="0" applyFont="1" applyFill="1" applyBorder="1" applyAlignment="1">
      <alignment horizontal="center" vertical="center" wrapText="1" readingOrder="1"/>
    </xf>
    <xf numFmtId="0" fontId="3" fillId="4" borderId="6" xfId="0" applyFont="1" applyFill="1" applyBorder="1" applyAlignment="1">
      <alignment horizontal="center" vertical="center" wrapText="1" readingOrder="1"/>
    </xf>
    <xf numFmtId="10" fontId="5" fillId="5" borderId="13" xfId="0" applyNumberFormat="1" applyFont="1" applyFill="1" applyBorder="1" applyAlignment="1">
      <alignment horizontal="center" vertical="center"/>
    </xf>
    <xf numFmtId="10" fontId="5" fillId="5" borderId="11" xfId="0" applyNumberFormat="1" applyFont="1" applyFill="1" applyBorder="1" applyAlignment="1">
      <alignment horizontal="center" vertical="center"/>
    </xf>
    <xf numFmtId="0" fontId="5" fillId="5" borderId="14" xfId="0" applyFont="1" applyFill="1" applyBorder="1" applyAlignment="1">
      <alignment horizontal="right" vertical="center"/>
    </xf>
    <xf numFmtId="0" fontId="5" fillId="5" borderId="15" xfId="0" applyFont="1" applyFill="1" applyBorder="1" applyAlignment="1">
      <alignment horizontal="right" vertical="center"/>
    </xf>
    <xf numFmtId="0" fontId="3" fillId="0" borderId="30" xfId="0" applyFont="1" applyBorder="1" applyAlignment="1">
      <alignment horizontal="center" wrapText="1" readingOrder="1"/>
    </xf>
    <xf numFmtId="0" fontId="3" fillId="0" borderId="31" xfId="0" applyFont="1" applyBorder="1" applyAlignment="1">
      <alignment horizontal="center" wrapText="1" readingOrder="1"/>
    </xf>
    <xf numFmtId="0" fontId="3" fillId="0" borderId="32" xfId="0" applyFont="1" applyBorder="1" applyAlignment="1">
      <alignment horizontal="center" wrapText="1" readingOrder="1"/>
    </xf>
    <xf numFmtId="0" fontId="5" fillId="0" borderId="0" xfId="0" applyFont="1" applyAlignment="1">
      <alignment horizontal="center" vertical="center" wrapText="1" readingOrder="1"/>
    </xf>
    <xf numFmtId="0" fontId="3" fillId="0" borderId="23" xfId="0" applyFont="1" applyBorder="1" applyAlignment="1">
      <alignment horizontal="center" vertical="center" wrapText="1" readingOrder="1"/>
    </xf>
    <xf numFmtId="0" fontId="3" fillId="0" borderId="24" xfId="0" applyFont="1" applyBorder="1" applyAlignment="1">
      <alignment horizontal="center" vertical="center" wrapText="1" readingOrder="1"/>
    </xf>
    <xf numFmtId="0" fontId="3" fillId="0" borderId="25" xfId="0" applyFont="1" applyBorder="1" applyAlignment="1">
      <alignment horizontal="center" vertical="center" wrapText="1" readingOrder="1"/>
    </xf>
    <xf numFmtId="0" fontId="3" fillId="0" borderId="26" xfId="0" applyFont="1" applyBorder="1" applyAlignment="1">
      <alignment horizontal="center" wrapText="1" readingOrder="1"/>
    </xf>
    <xf numFmtId="0" fontId="3" fillId="0" borderId="9" xfId="0" applyFont="1" applyBorder="1" applyAlignment="1">
      <alignment horizontal="center" wrapText="1" readingOrder="1"/>
    </xf>
    <xf numFmtId="0" fontId="3" fillId="0" borderId="27" xfId="0" applyFont="1" applyBorder="1" applyAlignment="1">
      <alignment horizontal="center" wrapText="1" readingOrder="1"/>
    </xf>
    <xf numFmtId="0" fontId="3" fillId="0" borderId="28" xfId="0" applyFont="1" applyBorder="1" applyAlignment="1">
      <alignment horizontal="center" vertical="center" wrapText="1" readingOrder="1"/>
    </xf>
    <xf numFmtId="0" fontId="3" fillId="0" borderId="12" xfId="0" applyFont="1" applyBorder="1" applyAlignment="1">
      <alignment horizontal="center" vertical="center" wrapText="1" readingOrder="1"/>
    </xf>
    <xf numFmtId="0" fontId="3" fillId="0" borderId="29" xfId="0" applyFont="1" applyBorder="1" applyAlignment="1">
      <alignment horizontal="center" vertical="center" wrapText="1" readingOrder="1"/>
    </xf>
  </cellXfs>
  <cellStyles count="26">
    <cellStyle name="Millares" xfId="1" builtinId="3"/>
    <cellStyle name="Millares 2" xfId="24" xr:uid="{327F1817-5149-40F3-B1F9-CD7D7A6AF2ED}"/>
    <cellStyle name="Millares 2 2 2" xfId="13" xr:uid="{E9C2E2FA-3263-41B6-9515-E84BF78858E6}"/>
    <cellStyle name="Millares 2 7 6 2" xfId="12" xr:uid="{8BE34A7A-5A9A-4136-8654-4026F428BA58}"/>
    <cellStyle name="Moneda" xfId="5" builtinId="4"/>
    <cellStyle name="Moneda [0] 2" xfId="17" xr:uid="{682BBD3E-D6EA-47CE-8276-3F0D0B810307}"/>
    <cellStyle name="Moneda 2" xfId="15" xr:uid="{DC234DD5-BD94-4710-A570-F9FD7356AD52}"/>
    <cellStyle name="Moneda 2 11" xfId="22" xr:uid="{0EE43466-3E8A-4290-891E-87A4B389B314}"/>
    <cellStyle name="Moneda 3 2" xfId="11" xr:uid="{BC90A5BF-A543-4602-824E-0E15464E4CCB}"/>
    <cellStyle name="Moneda 6 2 2 2" xfId="9" xr:uid="{5B4A7D10-583D-4F9F-A073-913201D2B52C}"/>
    <cellStyle name="Normal" xfId="0" builtinId="0"/>
    <cellStyle name="Normal 10 2" xfId="2" xr:uid="{00000000-0005-0000-0000-000002000000}"/>
    <cellStyle name="Normal 10 2 2" xfId="4" xr:uid="{00000000-0005-0000-0000-000003000000}"/>
    <cellStyle name="Normal 2" xfId="23" xr:uid="{44DCC25B-9407-4947-A8B7-CEEB21D5B777}"/>
    <cellStyle name="Normal 2 10 2 2 2" xfId="8" xr:uid="{A06497D6-9721-438A-872C-47E45657DB3D}"/>
    <cellStyle name="Normal 2 2 2 2 2 2 2 2" xfId="6" xr:uid="{0BA15863-D6A6-4D10-9AD1-21EA34D11283}"/>
    <cellStyle name="Normal 2 3 2 2 2 2" xfId="7" xr:uid="{2B368B39-77AA-4554-B9D5-8A30BE96E73E}"/>
    <cellStyle name="Normal 3 2 2 2 2" xfId="10" xr:uid="{AD0DCD0E-2A55-47A2-8057-BFC13C6C5C3E}"/>
    <cellStyle name="Normal 3 3 10 3 2" xfId="19" xr:uid="{88D853F6-5C1E-460E-8AF1-A841501758C3}"/>
    <cellStyle name="Normal 3 3 2" xfId="21" xr:uid="{D40EA998-18BF-4451-A322-2955A45098FF}"/>
    <cellStyle name="Normal 4" xfId="3" xr:uid="{00000000-0005-0000-0000-000004000000}"/>
    <cellStyle name="Normal 4 3" xfId="18" xr:uid="{5DBA3537-ECB3-4201-A223-2555DB310808}"/>
    <cellStyle name="Normal 7" xfId="14" xr:uid="{430A324E-95BB-4EC4-8C80-03B128785297}"/>
    <cellStyle name="Porcentaje 2" xfId="25" xr:uid="{53B09B94-EE98-4E9E-A7C2-E329F3033B85}"/>
    <cellStyle name="Porcentaje 2 2" xfId="20" xr:uid="{1AEDC86A-0E08-4478-ACCD-400DF88812A1}"/>
    <cellStyle name="Porcentual 2 2 2 3 2" xfId="16" xr:uid="{FCD0D1EE-8216-4EF1-A303-3D116D3FD045}"/>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2</xdr:row>
      <xdr:rowOff>484909</xdr:rowOff>
    </xdr:to>
    <xdr:sp macro="" textlink="">
      <xdr:nvSpPr>
        <xdr:cNvPr id="4" name="1 Rectángulo redondeado">
          <a:extLst>
            <a:ext uri="{FF2B5EF4-FFF2-40B4-BE49-F238E27FC236}">
              <a16:creationId xmlns:a16="http://schemas.microsoft.com/office/drawing/2014/main" id="{00000000-0008-0000-0000-000004000000}"/>
            </a:ext>
          </a:extLst>
        </xdr:cNvPr>
        <xdr:cNvSpPr/>
      </xdr:nvSpPr>
      <xdr:spPr>
        <a:xfrm>
          <a:off x="0" y="0"/>
          <a:ext cx="9609826" cy="493536"/>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228384</xdr:colOff>
      <xdr:row>0</xdr:row>
      <xdr:rowOff>36800</xdr:rowOff>
    </xdr:from>
    <xdr:to>
      <xdr:col>1</xdr:col>
      <xdr:colOff>512023</xdr:colOff>
      <xdr:row>2</xdr:row>
      <xdr:rowOff>134736</xdr:rowOff>
    </xdr:to>
    <xdr:pic>
      <xdr:nvPicPr>
        <xdr:cNvPr id="5" name="3 Imagen">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384" y="36800"/>
          <a:ext cx="926810" cy="42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812</xdr:row>
      <xdr:rowOff>0</xdr:rowOff>
    </xdr:from>
    <xdr:to>
      <xdr:col>14</xdr:col>
      <xdr:colOff>301925</xdr:colOff>
      <xdr:row>812</xdr:row>
      <xdr:rowOff>301924</xdr:rowOff>
    </xdr:to>
    <xdr:sp macro="" textlink="">
      <xdr:nvSpPr>
        <xdr:cNvPr id="1036" name="AutoShape 12">
          <a:extLst>
            <a:ext uri="{FF2B5EF4-FFF2-40B4-BE49-F238E27FC236}">
              <a16:creationId xmlns:a16="http://schemas.microsoft.com/office/drawing/2014/main" id="{7D3FF0DA-AAFD-42D2-7670-1C32F2638FF3}"/>
            </a:ext>
          </a:extLst>
        </xdr:cNvPr>
        <xdr:cNvSpPr>
          <a:spLocks noChangeAspect="1" noChangeArrowheads="1"/>
        </xdr:cNvSpPr>
      </xdr:nvSpPr>
      <xdr:spPr bwMode="auto">
        <a:xfrm>
          <a:off x="15846725" y="589373932"/>
          <a:ext cx="301924" cy="30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1A848-FC1D-415C-89FC-F147311E81C2}">
  <sheetPr>
    <outlinePr summaryBelow="0" summaryRight="0"/>
  </sheetPr>
  <dimension ref="A1:O962"/>
  <sheetViews>
    <sheetView tabSelected="1" view="pageBreakPreview" topLeftCell="A912" zoomScale="60" zoomScaleNormal="80" workbookViewId="0">
      <selection activeCell="E961" sqref="E961"/>
    </sheetView>
  </sheetViews>
  <sheetFormatPr baseColWidth="10" defaultColWidth="11.42578125" defaultRowHeight="12.75" x14ac:dyDescent="0.2"/>
  <cols>
    <col min="1" max="1" width="9.42578125" style="76" customWidth="1"/>
    <col min="2" max="2" width="79.140625" style="12" customWidth="1"/>
    <col min="3" max="3" width="8.140625" style="12" customWidth="1"/>
    <col min="4" max="4" width="10.7109375" style="12" customWidth="1"/>
    <col min="5" max="5" width="15.140625" style="12" bestFit="1" customWidth="1"/>
    <col min="6" max="6" width="18.42578125" style="12" customWidth="1"/>
    <col min="7" max="7" width="11.42578125" style="12"/>
    <col min="8" max="8" width="20.140625" style="12" bestFit="1" customWidth="1"/>
    <col min="9" max="16384" width="11.42578125" style="12"/>
  </cols>
  <sheetData>
    <row r="1" spans="1:11" s="43" customFormat="1" x14ac:dyDescent="0.25">
      <c r="A1" s="14"/>
      <c r="B1" s="48"/>
      <c r="D1" s="77"/>
    </row>
    <row r="2" spans="1:11" s="43" customFormat="1" x14ac:dyDescent="0.25">
      <c r="A2" s="14"/>
      <c r="B2" s="48"/>
      <c r="D2" s="77"/>
    </row>
    <row r="3" spans="1:11" s="43" customFormat="1" x14ac:dyDescent="0.25">
      <c r="A3" s="14"/>
      <c r="B3" s="48"/>
      <c r="D3" s="77"/>
    </row>
    <row r="4" spans="1:11" s="43" customFormat="1" x14ac:dyDescent="0.25">
      <c r="A4" s="14"/>
      <c r="B4" s="48"/>
      <c r="D4" s="77"/>
    </row>
    <row r="5" spans="1:11" s="43" customFormat="1" ht="45.75" customHeight="1" x14ac:dyDescent="0.25">
      <c r="A5" s="150" t="s">
        <v>1866</v>
      </c>
      <c r="B5" s="150"/>
      <c r="C5" s="150"/>
      <c r="D5" s="150"/>
      <c r="E5" s="150"/>
      <c r="F5" s="150"/>
    </row>
    <row r="6" spans="1:11" x14ac:dyDescent="0.2">
      <c r="A6" s="151" t="s">
        <v>0</v>
      </c>
      <c r="B6" s="152"/>
      <c r="C6" s="152"/>
      <c r="D6" s="152"/>
      <c r="E6" s="152"/>
      <c r="F6" s="153"/>
    </row>
    <row r="7" spans="1:11" ht="12.75" customHeight="1" x14ac:dyDescent="0.2">
      <c r="A7" s="154" t="s">
        <v>1</v>
      </c>
      <c r="B7" s="155"/>
      <c r="C7" s="155"/>
      <c r="D7" s="155"/>
      <c r="E7" s="155"/>
      <c r="F7" s="156"/>
    </row>
    <row r="8" spans="1:11" x14ac:dyDescent="0.2">
      <c r="A8" s="157"/>
      <c r="B8" s="158"/>
      <c r="C8" s="158"/>
      <c r="D8" s="158"/>
      <c r="E8" s="158"/>
      <c r="F8" s="159"/>
    </row>
    <row r="9" spans="1:11" ht="12.75" customHeight="1" x14ac:dyDescent="0.2">
      <c r="A9" s="147" t="s">
        <v>2</v>
      </c>
      <c r="B9" s="148"/>
      <c r="C9" s="148"/>
      <c r="D9" s="148"/>
      <c r="E9" s="148"/>
      <c r="F9" s="149"/>
    </row>
    <row r="10" spans="1:11" ht="12.75" customHeight="1" x14ac:dyDescent="0.2">
      <c r="A10" s="147" t="s">
        <v>3</v>
      </c>
      <c r="B10" s="148"/>
      <c r="C10" s="148"/>
      <c r="D10" s="148"/>
      <c r="E10" s="148"/>
      <c r="F10" s="149"/>
    </row>
    <row r="11" spans="1:11" x14ac:dyDescent="0.2">
      <c r="A11" s="78"/>
      <c r="B11" s="79"/>
      <c r="C11" s="79"/>
      <c r="D11" s="80"/>
      <c r="E11" s="79"/>
      <c r="F11" s="79"/>
    </row>
    <row r="12" spans="1:11" s="83" customFormat="1" ht="36" customHeight="1" x14ac:dyDescent="0.2">
      <c r="A12" s="81" t="s">
        <v>4</v>
      </c>
      <c r="B12" s="82" t="s">
        <v>5</v>
      </c>
      <c r="C12" s="82" t="s">
        <v>6</v>
      </c>
      <c r="D12" s="82" t="s">
        <v>7</v>
      </c>
      <c r="E12" s="82" t="s">
        <v>8</v>
      </c>
      <c r="F12" s="82" t="s">
        <v>9</v>
      </c>
    </row>
    <row r="13" spans="1:11" x14ac:dyDescent="0.2">
      <c r="A13" s="99" t="s">
        <v>10</v>
      </c>
      <c r="B13" s="88" t="s">
        <v>11</v>
      </c>
      <c r="C13" s="100"/>
      <c r="D13" s="101"/>
      <c r="E13" s="102"/>
      <c r="F13" s="102"/>
    </row>
    <row r="14" spans="1:11" x14ac:dyDescent="0.2">
      <c r="A14" s="103" t="s">
        <v>12</v>
      </c>
      <c r="B14" s="104" t="s">
        <v>13</v>
      </c>
      <c r="C14" s="105" t="s">
        <v>14</v>
      </c>
      <c r="D14" s="106" t="s">
        <v>14</v>
      </c>
      <c r="E14" s="107"/>
      <c r="F14" s="107"/>
    </row>
    <row r="15" spans="1:11" ht="38.25" x14ac:dyDescent="0.2">
      <c r="A15" s="62" t="s">
        <v>15</v>
      </c>
      <c r="B15" s="32" t="s">
        <v>16</v>
      </c>
      <c r="C15" s="4" t="s">
        <v>17</v>
      </c>
      <c r="D15" s="5">
        <v>95</v>
      </c>
      <c r="E15" s="113"/>
      <c r="F15" s="3">
        <f>ROUND(E15*D15,0)</f>
        <v>0</v>
      </c>
      <c r="J15" s="84"/>
      <c r="K15" s="84"/>
    </row>
    <row r="16" spans="1:11" x14ac:dyDescent="0.2">
      <c r="A16" s="103" t="s">
        <v>18</v>
      </c>
      <c r="B16" s="104" t="s">
        <v>19</v>
      </c>
      <c r="C16" s="105"/>
      <c r="D16" s="106"/>
      <c r="E16" s="107"/>
      <c r="F16" s="107"/>
      <c r="J16" s="84"/>
      <c r="K16" s="84"/>
    </row>
    <row r="17" spans="1:11" ht="25.5" x14ac:dyDescent="0.2">
      <c r="A17" s="62" t="s">
        <v>20</v>
      </c>
      <c r="B17" s="32" t="s">
        <v>21</v>
      </c>
      <c r="C17" s="4" t="s">
        <v>22</v>
      </c>
      <c r="D17" s="5">
        <v>280</v>
      </c>
      <c r="E17" s="113"/>
      <c r="F17" s="3">
        <f t="shared" ref="F17:F79" si="0">ROUND(E17*D17,0)</f>
        <v>0</v>
      </c>
      <c r="J17" s="84"/>
      <c r="K17" s="84"/>
    </row>
    <row r="18" spans="1:11" ht="38.25" x14ac:dyDescent="0.2">
      <c r="A18" s="62" t="s">
        <v>23</v>
      </c>
      <c r="B18" s="32" t="s">
        <v>24</v>
      </c>
      <c r="C18" s="4" t="s">
        <v>25</v>
      </c>
      <c r="D18" s="5">
        <v>2800</v>
      </c>
      <c r="E18" s="113"/>
      <c r="F18" s="3">
        <f t="shared" si="0"/>
        <v>0</v>
      </c>
      <c r="J18" s="84"/>
      <c r="K18" s="84"/>
    </row>
    <row r="19" spans="1:11" x14ac:dyDescent="0.2">
      <c r="A19" s="103" t="s">
        <v>26</v>
      </c>
      <c r="B19" s="104" t="s">
        <v>27</v>
      </c>
      <c r="C19" s="105"/>
      <c r="D19" s="106"/>
      <c r="E19" s="107"/>
      <c r="F19" s="107"/>
      <c r="J19" s="84"/>
      <c r="K19" s="84"/>
    </row>
    <row r="20" spans="1:11" ht="127.5" x14ac:dyDescent="0.2">
      <c r="A20" s="62" t="s">
        <v>28</v>
      </c>
      <c r="B20" s="32" t="s">
        <v>29</v>
      </c>
      <c r="C20" s="4" t="s">
        <v>30</v>
      </c>
      <c r="D20" s="5">
        <v>120</v>
      </c>
      <c r="E20" s="113"/>
      <c r="F20" s="3">
        <f t="shared" si="0"/>
        <v>0</v>
      </c>
      <c r="J20" s="84"/>
      <c r="K20" s="84"/>
    </row>
    <row r="21" spans="1:11" ht="51" x14ac:dyDescent="0.2">
      <c r="A21" s="62" t="s">
        <v>31</v>
      </c>
      <c r="B21" s="32" t="s">
        <v>32</v>
      </c>
      <c r="C21" s="4" t="s">
        <v>30</v>
      </c>
      <c r="D21" s="5">
        <v>120</v>
      </c>
      <c r="E21" s="113"/>
      <c r="F21" s="3">
        <f t="shared" si="0"/>
        <v>0</v>
      </c>
      <c r="J21" s="84"/>
      <c r="K21" s="84"/>
    </row>
    <row r="22" spans="1:11" ht="38.25" x14ac:dyDescent="0.2">
      <c r="A22" s="62" t="s">
        <v>33</v>
      </c>
      <c r="B22" s="32" t="s">
        <v>34</v>
      </c>
      <c r="C22" s="4" t="s">
        <v>25</v>
      </c>
      <c r="D22" s="5">
        <v>50</v>
      </c>
      <c r="E22" s="113"/>
      <c r="F22" s="3">
        <f t="shared" si="0"/>
        <v>0</v>
      </c>
      <c r="J22" s="84"/>
      <c r="K22" s="84"/>
    </row>
    <row r="23" spans="1:11" ht="114.75" x14ac:dyDescent="0.2">
      <c r="A23" s="63" t="s">
        <v>35</v>
      </c>
      <c r="B23" s="32" t="s">
        <v>36</v>
      </c>
      <c r="C23" s="4" t="s">
        <v>37</v>
      </c>
      <c r="D23" s="5">
        <v>1</v>
      </c>
      <c r="E23" s="113"/>
      <c r="F23" s="3">
        <f t="shared" si="0"/>
        <v>0</v>
      </c>
      <c r="J23" s="84"/>
      <c r="K23" s="84"/>
    </row>
    <row r="24" spans="1:11" x14ac:dyDescent="0.2">
      <c r="A24" s="99" t="s">
        <v>38</v>
      </c>
      <c r="B24" s="88" t="s">
        <v>39</v>
      </c>
      <c r="C24" s="100" t="s">
        <v>14</v>
      </c>
      <c r="D24" s="101"/>
      <c r="E24" s="102"/>
      <c r="F24" s="102"/>
      <c r="J24" s="84"/>
      <c r="K24" s="84"/>
    </row>
    <row r="25" spans="1:11" x14ac:dyDescent="0.2">
      <c r="A25" s="103" t="s">
        <v>40</v>
      </c>
      <c r="B25" s="104" t="s">
        <v>41</v>
      </c>
      <c r="C25" s="105" t="s">
        <v>14</v>
      </c>
      <c r="D25" s="106"/>
      <c r="E25" s="107"/>
      <c r="F25" s="107"/>
      <c r="J25" s="84"/>
      <c r="K25" s="84"/>
    </row>
    <row r="26" spans="1:11" ht="140.25" x14ac:dyDescent="0.2">
      <c r="A26" s="62" t="s">
        <v>42</v>
      </c>
      <c r="B26" s="32" t="s">
        <v>43</v>
      </c>
      <c r="C26" s="4" t="s">
        <v>25</v>
      </c>
      <c r="D26" s="5">
        <v>420</v>
      </c>
      <c r="E26" s="114"/>
      <c r="F26" s="3">
        <f t="shared" si="0"/>
        <v>0</v>
      </c>
      <c r="J26" s="84"/>
      <c r="K26" s="84"/>
    </row>
    <row r="27" spans="1:11" ht="51" x14ac:dyDescent="0.2">
      <c r="A27" s="62" t="s">
        <v>44</v>
      </c>
      <c r="B27" s="32" t="s">
        <v>45</v>
      </c>
      <c r="C27" s="1" t="s">
        <v>25</v>
      </c>
      <c r="D27" s="5">
        <v>140</v>
      </c>
      <c r="E27" s="113"/>
      <c r="F27" s="3">
        <f t="shared" si="0"/>
        <v>0</v>
      </c>
      <c r="J27" s="84"/>
      <c r="K27" s="84"/>
    </row>
    <row r="28" spans="1:11" ht="89.25" x14ac:dyDescent="0.2">
      <c r="A28" s="62" t="s">
        <v>46</v>
      </c>
      <c r="B28" s="32" t="s">
        <v>47</v>
      </c>
      <c r="C28" s="1" t="s">
        <v>22</v>
      </c>
      <c r="D28" s="2">
        <v>128.30000000000001</v>
      </c>
      <c r="E28" s="114"/>
      <c r="F28" s="3">
        <f t="shared" si="0"/>
        <v>0</v>
      </c>
      <c r="J28" s="84"/>
      <c r="K28" s="84"/>
    </row>
    <row r="29" spans="1:11" ht="63.75" x14ac:dyDescent="0.2">
      <c r="A29" s="62" t="s">
        <v>48</v>
      </c>
      <c r="B29" s="32" t="s">
        <v>49</v>
      </c>
      <c r="C29" s="1" t="s">
        <v>25</v>
      </c>
      <c r="D29" s="2">
        <v>5</v>
      </c>
      <c r="E29" s="114"/>
      <c r="F29" s="3">
        <f t="shared" si="0"/>
        <v>0</v>
      </c>
      <c r="J29" s="84"/>
      <c r="K29" s="84"/>
    </row>
    <row r="30" spans="1:11" x14ac:dyDescent="0.2">
      <c r="A30" s="99" t="s">
        <v>50</v>
      </c>
      <c r="B30" s="88" t="s">
        <v>51</v>
      </c>
      <c r="C30" s="100" t="s">
        <v>14</v>
      </c>
      <c r="D30" s="101"/>
      <c r="E30" s="102"/>
      <c r="F30" s="102"/>
      <c r="J30" s="84"/>
      <c r="K30" s="84"/>
    </row>
    <row r="31" spans="1:11" x14ac:dyDescent="0.2">
      <c r="A31" s="103" t="s">
        <v>52</v>
      </c>
      <c r="B31" s="104" t="s">
        <v>53</v>
      </c>
      <c r="C31" s="105" t="s">
        <v>14</v>
      </c>
      <c r="D31" s="106"/>
      <c r="E31" s="107"/>
      <c r="F31" s="107"/>
      <c r="J31" s="84"/>
      <c r="K31" s="84"/>
    </row>
    <row r="32" spans="1:11" ht="63.75" x14ac:dyDescent="0.2">
      <c r="A32" s="62" t="s">
        <v>54</v>
      </c>
      <c r="B32" s="32" t="s">
        <v>55</v>
      </c>
      <c r="C32" s="4" t="s">
        <v>22</v>
      </c>
      <c r="D32" s="5">
        <v>509.2</v>
      </c>
      <c r="E32" s="113"/>
      <c r="F32" s="3">
        <f t="shared" si="0"/>
        <v>0</v>
      </c>
      <c r="J32" s="84"/>
      <c r="K32" s="84"/>
    </row>
    <row r="33" spans="1:11" ht="51" x14ac:dyDescent="0.2">
      <c r="A33" s="62" t="s">
        <v>56</v>
      </c>
      <c r="B33" s="32" t="s">
        <v>57</v>
      </c>
      <c r="C33" s="4" t="s">
        <v>22</v>
      </c>
      <c r="D33" s="5">
        <v>56.6</v>
      </c>
      <c r="E33" s="113"/>
      <c r="F33" s="3">
        <f t="shared" si="0"/>
        <v>0</v>
      </c>
      <c r="J33" s="84"/>
      <c r="K33" s="84"/>
    </row>
    <row r="34" spans="1:11" ht="63.75" x14ac:dyDescent="0.2">
      <c r="A34" s="62" t="s">
        <v>58</v>
      </c>
      <c r="B34" s="32" t="s">
        <v>59</v>
      </c>
      <c r="C34" s="4" t="s">
        <v>22</v>
      </c>
      <c r="D34" s="5">
        <v>677.1</v>
      </c>
      <c r="E34" s="113"/>
      <c r="F34" s="3">
        <f t="shared" si="0"/>
        <v>0</v>
      </c>
      <c r="J34" s="84"/>
      <c r="K34" s="84"/>
    </row>
    <row r="35" spans="1:11" ht="63.75" x14ac:dyDescent="0.2">
      <c r="A35" s="62" t="s">
        <v>60</v>
      </c>
      <c r="B35" s="32" t="s">
        <v>61</v>
      </c>
      <c r="C35" s="4" t="s">
        <v>22</v>
      </c>
      <c r="D35" s="5">
        <v>364.6</v>
      </c>
      <c r="E35" s="113"/>
      <c r="F35" s="3">
        <f t="shared" si="0"/>
        <v>0</v>
      </c>
      <c r="J35" s="84"/>
      <c r="K35" s="84"/>
    </row>
    <row r="36" spans="1:11" ht="51" x14ac:dyDescent="0.2">
      <c r="A36" s="62" t="s">
        <v>62</v>
      </c>
      <c r="B36" s="32" t="s">
        <v>63</v>
      </c>
      <c r="C36" s="4" t="s">
        <v>22</v>
      </c>
      <c r="D36" s="5">
        <v>123.1</v>
      </c>
      <c r="E36" s="113"/>
      <c r="F36" s="3">
        <f t="shared" si="0"/>
        <v>0</v>
      </c>
      <c r="J36" s="84"/>
      <c r="K36" s="84"/>
    </row>
    <row r="37" spans="1:11" ht="51" x14ac:dyDescent="0.2">
      <c r="A37" s="62" t="s">
        <v>64</v>
      </c>
      <c r="B37" s="32" t="s">
        <v>65</v>
      </c>
      <c r="C37" s="4" t="s">
        <v>22</v>
      </c>
      <c r="D37" s="5">
        <v>66.3</v>
      </c>
      <c r="E37" s="113"/>
      <c r="F37" s="3">
        <f t="shared" si="0"/>
        <v>0</v>
      </c>
      <c r="J37" s="84"/>
      <c r="K37" s="84"/>
    </row>
    <row r="38" spans="1:11" ht="63.75" x14ac:dyDescent="0.2">
      <c r="A38" s="62" t="s">
        <v>66</v>
      </c>
      <c r="B38" s="32" t="s">
        <v>67</v>
      </c>
      <c r="C38" s="1" t="s">
        <v>22</v>
      </c>
      <c r="D38" s="5">
        <v>397.7</v>
      </c>
      <c r="E38" s="114"/>
      <c r="F38" s="3">
        <f t="shared" si="0"/>
        <v>0</v>
      </c>
      <c r="J38" s="84"/>
      <c r="K38" s="84"/>
    </row>
    <row r="39" spans="1:11" ht="89.25" x14ac:dyDescent="0.2">
      <c r="A39" s="62" t="s">
        <v>68</v>
      </c>
      <c r="B39" s="32" t="s">
        <v>69</v>
      </c>
      <c r="C39" s="1" t="s">
        <v>22</v>
      </c>
      <c r="D39" s="5">
        <v>265.2</v>
      </c>
      <c r="E39" s="114"/>
      <c r="F39" s="3">
        <f t="shared" si="0"/>
        <v>0</v>
      </c>
      <c r="J39" s="84"/>
      <c r="K39" s="84"/>
    </row>
    <row r="40" spans="1:11" ht="89.25" x14ac:dyDescent="0.2">
      <c r="A40" s="62" t="s">
        <v>70</v>
      </c>
      <c r="B40" s="32" t="s">
        <v>71</v>
      </c>
      <c r="C40" s="4" t="s">
        <v>30</v>
      </c>
      <c r="D40" s="5">
        <v>150</v>
      </c>
      <c r="E40" s="113"/>
      <c r="F40" s="3">
        <f t="shared" si="0"/>
        <v>0</v>
      </c>
      <c r="J40" s="84"/>
      <c r="K40" s="84"/>
    </row>
    <row r="41" spans="1:11" ht="89.25" x14ac:dyDescent="0.2">
      <c r="A41" s="62" t="s">
        <v>72</v>
      </c>
      <c r="B41" s="32" t="s">
        <v>73</v>
      </c>
      <c r="C41" s="4" t="s">
        <v>30</v>
      </c>
      <c r="D41" s="5">
        <v>150</v>
      </c>
      <c r="E41" s="113"/>
      <c r="F41" s="3">
        <f t="shared" si="0"/>
        <v>0</v>
      </c>
      <c r="J41" s="84"/>
      <c r="K41" s="84"/>
    </row>
    <row r="42" spans="1:11" ht="89.25" x14ac:dyDescent="0.2">
      <c r="A42" s="62" t="s">
        <v>74</v>
      </c>
      <c r="B42" s="32" t="s">
        <v>75</v>
      </c>
      <c r="C42" s="4" t="s">
        <v>30</v>
      </c>
      <c r="D42" s="5">
        <v>150</v>
      </c>
      <c r="E42" s="113"/>
      <c r="F42" s="3">
        <f t="shared" si="0"/>
        <v>0</v>
      </c>
      <c r="J42" s="84"/>
      <c r="K42" s="84"/>
    </row>
    <row r="43" spans="1:11" ht="89.25" x14ac:dyDescent="0.2">
      <c r="A43" s="62" t="s">
        <v>76</v>
      </c>
      <c r="B43" s="32" t="s">
        <v>77</v>
      </c>
      <c r="C43" s="4" t="s">
        <v>30</v>
      </c>
      <c r="D43" s="5">
        <v>142</v>
      </c>
      <c r="E43" s="113"/>
      <c r="F43" s="3">
        <f t="shared" si="0"/>
        <v>0</v>
      </c>
      <c r="J43" s="84"/>
      <c r="K43" s="84"/>
    </row>
    <row r="44" spans="1:11" ht="89.25" x14ac:dyDescent="0.2">
      <c r="A44" s="62" t="s">
        <v>78</v>
      </c>
      <c r="B44" s="32" t="s">
        <v>79</v>
      </c>
      <c r="C44" s="4" t="s">
        <v>30</v>
      </c>
      <c r="D44" s="5">
        <v>134</v>
      </c>
      <c r="E44" s="113"/>
      <c r="F44" s="3">
        <f t="shared" si="0"/>
        <v>0</v>
      </c>
      <c r="J44" s="84"/>
      <c r="K44" s="84"/>
    </row>
    <row r="45" spans="1:11" ht="89.25" x14ac:dyDescent="0.2">
      <c r="A45" s="62" t="s">
        <v>80</v>
      </c>
      <c r="B45" s="32" t="s">
        <v>81</v>
      </c>
      <c r="C45" s="4" t="s">
        <v>30</v>
      </c>
      <c r="D45" s="5">
        <v>130</v>
      </c>
      <c r="E45" s="113"/>
      <c r="F45" s="3">
        <f t="shared" si="0"/>
        <v>0</v>
      </c>
      <c r="J45" s="84"/>
      <c r="K45" s="84"/>
    </row>
    <row r="46" spans="1:11" ht="89.25" x14ac:dyDescent="0.2">
      <c r="A46" s="62" t="s">
        <v>82</v>
      </c>
      <c r="B46" s="32" t="s">
        <v>83</v>
      </c>
      <c r="C46" s="4" t="s">
        <v>30</v>
      </c>
      <c r="D46" s="5">
        <v>129</v>
      </c>
      <c r="E46" s="113"/>
      <c r="F46" s="3">
        <f t="shared" si="0"/>
        <v>0</v>
      </c>
      <c r="J46" s="84"/>
      <c r="K46" s="84"/>
    </row>
    <row r="47" spans="1:11" ht="89.25" x14ac:dyDescent="0.2">
      <c r="A47" s="62" t="s">
        <v>84</v>
      </c>
      <c r="B47" s="32" t="s">
        <v>85</v>
      </c>
      <c r="C47" s="1" t="s">
        <v>30</v>
      </c>
      <c r="D47" s="5">
        <v>60</v>
      </c>
      <c r="E47" s="114"/>
      <c r="F47" s="3">
        <f t="shared" si="0"/>
        <v>0</v>
      </c>
      <c r="J47" s="84"/>
      <c r="K47" s="84"/>
    </row>
    <row r="48" spans="1:11" ht="89.25" x14ac:dyDescent="0.2">
      <c r="A48" s="62" t="s">
        <v>86</v>
      </c>
      <c r="B48" s="32" t="s">
        <v>87</v>
      </c>
      <c r="C48" s="1" t="s">
        <v>30</v>
      </c>
      <c r="D48" s="5">
        <v>52</v>
      </c>
      <c r="E48" s="114"/>
      <c r="F48" s="3">
        <f t="shared" si="0"/>
        <v>0</v>
      </c>
      <c r="J48" s="84"/>
      <c r="K48" s="84"/>
    </row>
    <row r="49" spans="1:11" ht="89.25" x14ac:dyDescent="0.2">
      <c r="A49" s="62" t="s">
        <v>88</v>
      </c>
      <c r="B49" s="32" t="s">
        <v>89</v>
      </c>
      <c r="C49" s="4" t="s">
        <v>30</v>
      </c>
      <c r="D49" s="5">
        <v>48</v>
      </c>
      <c r="E49" s="113"/>
      <c r="F49" s="3">
        <f t="shared" si="0"/>
        <v>0</v>
      </c>
      <c r="J49" s="84"/>
      <c r="K49" s="84"/>
    </row>
    <row r="50" spans="1:11" ht="89.25" x14ac:dyDescent="0.2">
      <c r="A50" s="62" t="s">
        <v>90</v>
      </c>
      <c r="B50" s="32" t="s">
        <v>91</v>
      </c>
      <c r="C50" s="4" t="s">
        <v>30</v>
      </c>
      <c r="D50" s="5">
        <v>16</v>
      </c>
      <c r="E50" s="113"/>
      <c r="F50" s="3">
        <f t="shared" si="0"/>
        <v>0</v>
      </c>
      <c r="J50" s="84"/>
      <c r="K50" s="84"/>
    </row>
    <row r="51" spans="1:11" ht="89.25" x14ac:dyDescent="0.2">
      <c r="A51" s="62" t="s">
        <v>92</v>
      </c>
      <c r="B51" s="32" t="s">
        <v>93</v>
      </c>
      <c r="C51" s="4" t="s">
        <v>30</v>
      </c>
      <c r="D51" s="5">
        <v>16</v>
      </c>
      <c r="E51" s="113"/>
      <c r="F51" s="3">
        <f t="shared" si="0"/>
        <v>0</v>
      </c>
      <c r="J51" s="84"/>
      <c r="K51" s="84"/>
    </row>
    <row r="52" spans="1:11" ht="89.25" x14ac:dyDescent="0.2">
      <c r="A52" s="62" t="s">
        <v>94</v>
      </c>
      <c r="B52" s="32" t="s">
        <v>95</v>
      </c>
      <c r="C52" s="4" t="s">
        <v>30</v>
      </c>
      <c r="D52" s="5">
        <v>16</v>
      </c>
      <c r="E52" s="113"/>
      <c r="F52" s="3">
        <f t="shared" si="0"/>
        <v>0</v>
      </c>
      <c r="J52" s="84"/>
      <c r="K52" s="84"/>
    </row>
    <row r="53" spans="1:11" ht="89.25" x14ac:dyDescent="0.2">
      <c r="A53" s="62" t="s">
        <v>96</v>
      </c>
      <c r="B53" s="32" t="s">
        <v>97</v>
      </c>
      <c r="C53" s="4" t="s">
        <v>30</v>
      </c>
      <c r="D53" s="5">
        <v>13</v>
      </c>
      <c r="E53" s="113"/>
      <c r="F53" s="3">
        <f t="shared" si="0"/>
        <v>0</v>
      </c>
      <c r="J53" s="84"/>
      <c r="K53" s="84"/>
    </row>
    <row r="54" spans="1:11" ht="89.25" x14ac:dyDescent="0.2">
      <c r="A54" s="62" t="s">
        <v>98</v>
      </c>
      <c r="B54" s="32" t="s">
        <v>99</v>
      </c>
      <c r="C54" s="4" t="s">
        <v>30</v>
      </c>
      <c r="D54" s="5">
        <v>12</v>
      </c>
      <c r="E54" s="113"/>
      <c r="F54" s="3">
        <f t="shared" si="0"/>
        <v>0</v>
      </c>
      <c r="J54" s="84"/>
      <c r="K54" s="84"/>
    </row>
    <row r="55" spans="1:11" ht="89.25" x14ac:dyDescent="0.2">
      <c r="A55" s="62" t="s">
        <v>100</v>
      </c>
      <c r="B55" s="32" t="s">
        <v>101</v>
      </c>
      <c r="C55" s="4" t="s">
        <v>30</v>
      </c>
      <c r="D55" s="5">
        <v>12</v>
      </c>
      <c r="E55" s="113"/>
      <c r="F55" s="3">
        <f t="shared" si="0"/>
        <v>0</v>
      </c>
      <c r="J55" s="84"/>
      <c r="K55" s="84"/>
    </row>
    <row r="56" spans="1:11" ht="89.25" x14ac:dyDescent="0.2">
      <c r="A56" s="62" t="s">
        <v>102</v>
      </c>
      <c r="B56" s="32" t="s">
        <v>103</v>
      </c>
      <c r="C56" s="4" t="s">
        <v>30</v>
      </c>
      <c r="D56" s="5">
        <v>6</v>
      </c>
      <c r="E56" s="113"/>
      <c r="F56" s="3">
        <f t="shared" si="0"/>
        <v>0</v>
      </c>
      <c r="J56" s="84"/>
      <c r="K56" s="84"/>
    </row>
    <row r="57" spans="1:11" ht="89.25" x14ac:dyDescent="0.2">
      <c r="A57" s="62" t="s">
        <v>104</v>
      </c>
      <c r="B57" s="32" t="s">
        <v>105</v>
      </c>
      <c r="C57" s="4" t="s">
        <v>30</v>
      </c>
      <c r="D57" s="5">
        <v>18</v>
      </c>
      <c r="E57" s="113"/>
      <c r="F57" s="3">
        <f t="shared" si="0"/>
        <v>0</v>
      </c>
      <c r="J57" s="84"/>
      <c r="K57" s="84"/>
    </row>
    <row r="58" spans="1:11" ht="89.25" x14ac:dyDescent="0.2">
      <c r="A58" s="62" t="s">
        <v>106</v>
      </c>
      <c r="B58" s="89" t="s">
        <v>107</v>
      </c>
      <c r="C58" s="4" t="s">
        <v>30</v>
      </c>
      <c r="D58" s="5">
        <v>18</v>
      </c>
      <c r="E58" s="113"/>
      <c r="F58" s="3">
        <f t="shared" si="0"/>
        <v>0</v>
      </c>
      <c r="J58" s="84"/>
      <c r="K58" s="84"/>
    </row>
    <row r="59" spans="1:11" ht="89.25" x14ac:dyDescent="0.2">
      <c r="A59" s="62" t="s">
        <v>108</v>
      </c>
      <c r="B59" s="32" t="s">
        <v>109</v>
      </c>
      <c r="C59" s="4" t="s">
        <v>30</v>
      </c>
      <c r="D59" s="5">
        <v>18</v>
      </c>
      <c r="E59" s="113"/>
      <c r="F59" s="3">
        <f t="shared" si="0"/>
        <v>0</v>
      </c>
      <c r="J59" s="84"/>
      <c r="K59" s="84"/>
    </row>
    <row r="60" spans="1:11" ht="89.25" x14ac:dyDescent="0.2">
      <c r="A60" s="62" t="s">
        <v>110</v>
      </c>
      <c r="B60" s="32" t="s">
        <v>111</v>
      </c>
      <c r="C60" s="4" t="s">
        <v>30</v>
      </c>
      <c r="D60" s="5">
        <v>18</v>
      </c>
      <c r="E60" s="113"/>
      <c r="F60" s="3">
        <f t="shared" si="0"/>
        <v>0</v>
      </c>
      <c r="J60" s="84"/>
      <c r="K60" s="84"/>
    </row>
    <row r="61" spans="1:11" ht="89.25" x14ac:dyDescent="0.2">
      <c r="A61" s="62" t="s">
        <v>112</v>
      </c>
      <c r="B61" s="32" t="s">
        <v>113</v>
      </c>
      <c r="C61" s="4" t="s">
        <v>30</v>
      </c>
      <c r="D61" s="5">
        <v>18</v>
      </c>
      <c r="E61" s="113"/>
      <c r="F61" s="3">
        <f t="shared" si="0"/>
        <v>0</v>
      </c>
      <c r="J61" s="84"/>
      <c r="K61" s="84"/>
    </row>
    <row r="62" spans="1:11" ht="89.25" x14ac:dyDescent="0.2">
      <c r="A62" s="62" t="s">
        <v>114</v>
      </c>
      <c r="B62" s="32" t="s">
        <v>115</v>
      </c>
      <c r="C62" s="4" t="s">
        <v>30</v>
      </c>
      <c r="D62" s="5">
        <v>18</v>
      </c>
      <c r="E62" s="113"/>
      <c r="F62" s="3">
        <f t="shared" si="0"/>
        <v>0</v>
      </c>
      <c r="J62" s="84"/>
      <c r="K62" s="84"/>
    </row>
    <row r="63" spans="1:11" ht="89.25" x14ac:dyDescent="0.2">
      <c r="A63" s="62" t="s">
        <v>116</v>
      </c>
      <c r="B63" s="32" t="s">
        <v>117</v>
      </c>
      <c r="C63" s="4" t="s">
        <v>30</v>
      </c>
      <c r="D63" s="5">
        <v>18</v>
      </c>
      <c r="E63" s="113"/>
      <c r="F63" s="3">
        <f t="shared" si="0"/>
        <v>0</v>
      </c>
      <c r="J63" s="84"/>
      <c r="K63" s="84"/>
    </row>
    <row r="64" spans="1:11" ht="89.25" x14ac:dyDescent="0.2">
      <c r="A64" s="62" t="s">
        <v>118</v>
      </c>
      <c r="B64" s="32" t="s">
        <v>119</v>
      </c>
      <c r="C64" s="4" t="s">
        <v>30</v>
      </c>
      <c r="D64" s="5">
        <v>18</v>
      </c>
      <c r="E64" s="114"/>
      <c r="F64" s="3">
        <f t="shared" si="0"/>
        <v>0</v>
      </c>
      <c r="J64" s="84"/>
      <c r="K64" s="84"/>
    </row>
    <row r="65" spans="1:11" ht="89.25" x14ac:dyDescent="0.2">
      <c r="A65" s="62" t="s">
        <v>120</v>
      </c>
      <c r="B65" s="32" t="s">
        <v>121</v>
      </c>
      <c r="C65" s="4" t="s">
        <v>30</v>
      </c>
      <c r="D65" s="5">
        <v>18</v>
      </c>
      <c r="E65" s="114"/>
      <c r="F65" s="3">
        <f t="shared" si="0"/>
        <v>0</v>
      </c>
      <c r="J65" s="84"/>
      <c r="K65" s="84"/>
    </row>
    <row r="66" spans="1:11" ht="89.25" x14ac:dyDescent="0.2">
      <c r="A66" s="62" t="s">
        <v>122</v>
      </c>
      <c r="B66" s="32" t="s">
        <v>123</v>
      </c>
      <c r="C66" s="4" t="s">
        <v>30</v>
      </c>
      <c r="D66" s="5">
        <v>18</v>
      </c>
      <c r="E66" s="113"/>
      <c r="F66" s="3">
        <f t="shared" si="0"/>
        <v>0</v>
      </c>
      <c r="J66" s="84"/>
      <c r="K66" s="84"/>
    </row>
    <row r="67" spans="1:11" ht="89.25" x14ac:dyDescent="0.2">
      <c r="A67" s="62" t="s">
        <v>124</v>
      </c>
      <c r="B67" s="32" t="s">
        <v>125</v>
      </c>
      <c r="C67" s="4" t="s">
        <v>30</v>
      </c>
      <c r="D67" s="5">
        <v>18</v>
      </c>
      <c r="E67" s="113"/>
      <c r="F67" s="3">
        <f t="shared" si="0"/>
        <v>0</v>
      </c>
      <c r="J67" s="84"/>
      <c r="K67" s="84"/>
    </row>
    <row r="68" spans="1:11" ht="76.5" x14ac:dyDescent="0.2">
      <c r="A68" s="62" t="s">
        <v>126</v>
      </c>
      <c r="B68" s="32" t="s">
        <v>127</v>
      </c>
      <c r="C68" s="4" t="s">
        <v>22</v>
      </c>
      <c r="D68" s="5">
        <v>2.5</v>
      </c>
      <c r="E68" s="113"/>
      <c r="F68" s="3">
        <f t="shared" si="0"/>
        <v>0</v>
      </c>
      <c r="J68" s="84"/>
      <c r="K68" s="84"/>
    </row>
    <row r="69" spans="1:11" ht="76.5" x14ac:dyDescent="0.2">
      <c r="A69" s="62" t="s">
        <v>128</v>
      </c>
      <c r="B69" s="32" t="s">
        <v>129</v>
      </c>
      <c r="C69" s="4" t="s">
        <v>22</v>
      </c>
      <c r="D69" s="5">
        <v>218.7</v>
      </c>
      <c r="E69" s="113"/>
      <c r="F69" s="3">
        <f t="shared" si="0"/>
        <v>0</v>
      </c>
      <c r="J69" s="84"/>
      <c r="K69" s="84"/>
    </row>
    <row r="70" spans="1:11" ht="63.75" x14ac:dyDescent="0.2">
      <c r="A70" s="62" t="s">
        <v>130</v>
      </c>
      <c r="B70" s="32" t="s">
        <v>131</v>
      </c>
      <c r="C70" s="4" t="s">
        <v>22</v>
      </c>
      <c r="D70" s="5">
        <v>510.4</v>
      </c>
      <c r="E70" s="113"/>
      <c r="F70" s="3">
        <f t="shared" si="0"/>
        <v>0</v>
      </c>
      <c r="J70" s="84"/>
      <c r="K70" s="84"/>
    </row>
    <row r="71" spans="1:11" x14ac:dyDescent="0.2">
      <c r="A71" s="103" t="s">
        <v>132</v>
      </c>
      <c r="B71" s="104" t="s">
        <v>133</v>
      </c>
      <c r="C71" s="105" t="s">
        <v>14</v>
      </c>
      <c r="D71" s="106"/>
      <c r="E71" s="107"/>
      <c r="F71" s="107"/>
      <c r="J71" s="84"/>
      <c r="K71" s="84"/>
    </row>
    <row r="72" spans="1:11" ht="51" x14ac:dyDescent="0.2">
      <c r="A72" s="62" t="s">
        <v>134</v>
      </c>
      <c r="B72" s="32" t="s">
        <v>135</v>
      </c>
      <c r="C72" s="4" t="s">
        <v>22</v>
      </c>
      <c r="D72" s="5">
        <v>892</v>
      </c>
      <c r="E72" s="113"/>
      <c r="F72" s="3">
        <f t="shared" si="0"/>
        <v>0</v>
      </c>
      <c r="J72" s="84"/>
      <c r="K72" s="84"/>
    </row>
    <row r="73" spans="1:11" ht="38.25" x14ac:dyDescent="0.2">
      <c r="A73" s="62" t="s">
        <v>136</v>
      </c>
      <c r="B73" s="32" t="s">
        <v>137</v>
      </c>
      <c r="C73" s="4" t="s">
        <v>22</v>
      </c>
      <c r="D73" s="5">
        <v>246</v>
      </c>
      <c r="E73" s="113"/>
      <c r="F73" s="3">
        <f t="shared" si="0"/>
        <v>0</v>
      </c>
      <c r="J73" s="84"/>
      <c r="K73" s="84"/>
    </row>
    <row r="74" spans="1:11" ht="51" x14ac:dyDescent="0.2">
      <c r="A74" s="62" t="s">
        <v>138</v>
      </c>
      <c r="B74" s="32" t="s">
        <v>139</v>
      </c>
      <c r="C74" s="4" t="s">
        <v>22</v>
      </c>
      <c r="D74" s="5">
        <v>338.7</v>
      </c>
      <c r="E74" s="113"/>
      <c r="F74" s="3">
        <f t="shared" si="0"/>
        <v>0</v>
      </c>
      <c r="J74" s="84"/>
      <c r="K74" s="84"/>
    </row>
    <row r="75" spans="1:11" ht="51" x14ac:dyDescent="0.2">
      <c r="A75" s="62" t="s">
        <v>140</v>
      </c>
      <c r="B75" s="32" t="s">
        <v>141</v>
      </c>
      <c r="C75" s="4" t="s">
        <v>22</v>
      </c>
      <c r="D75" s="5">
        <v>10</v>
      </c>
      <c r="E75" s="113"/>
      <c r="F75" s="3">
        <f t="shared" si="0"/>
        <v>0</v>
      </c>
      <c r="J75" s="84"/>
      <c r="K75" s="84"/>
    </row>
    <row r="76" spans="1:11" x14ac:dyDescent="0.2">
      <c r="A76" s="103" t="s">
        <v>142</v>
      </c>
      <c r="B76" s="104" t="s">
        <v>143</v>
      </c>
      <c r="C76" s="105" t="s">
        <v>14</v>
      </c>
      <c r="D76" s="106"/>
      <c r="E76" s="107"/>
      <c r="F76" s="107"/>
      <c r="J76" s="84"/>
      <c r="K76" s="84"/>
    </row>
    <row r="77" spans="1:11" ht="229.5" x14ac:dyDescent="0.2">
      <c r="A77" s="62" t="s">
        <v>144</v>
      </c>
      <c r="B77" s="32" t="s">
        <v>145</v>
      </c>
      <c r="C77" s="4" t="s">
        <v>25</v>
      </c>
      <c r="D77" s="5">
        <v>550</v>
      </c>
      <c r="E77" s="113"/>
      <c r="F77" s="3">
        <f t="shared" si="0"/>
        <v>0</v>
      </c>
      <c r="J77" s="84"/>
      <c r="K77" s="84"/>
    </row>
    <row r="78" spans="1:11" x14ac:dyDescent="0.2">
      <c r="A78" s="103" t="s">
        <v>146</v>
      </c>
      <c r="B78" s="104" t="s">
        <v>147</v>
      </c>
      <c r="C78" s="105" t="s">
        <v>14</v>
      </c>
      <c r="D78" s="106"/>
      <c r="E78" s="107"/>
      <c r="F78" s="107"/>
      <c r="J78" s="84"/>
      <c r="K78" s="84"/>
    </row>
    <row r="79" spans="1:11" ht="51" x14ac:dyDescent="0.2">
      <c r="A79" s="62" t="s">
        <v>148</v>
      </c>
      <c r="B79" s="32" t="s">
        <v>149</v>
      </c>
      <c r="C79" s="4" t="s">
        <v>22</v>
      </c>
      <c r="D79" s="5">
        <v>1501.8</v>
      </c>
      <c r="E79" s="113"/>
      <c r="F79" s="3">
        <f t="shared" si="0"/>
        <v>0</v>
      </c>
      <c r="J79" s="84"/>
      <c r="K79" s="84"/>
    </row>
    <row r="80" spans="1:11" x14ac:dyDescent="0.2">
      <c r="A80" s="99" t="s">
        <v>150</v>
      </c>
      <c r="B80" s="88" t="s">
        <v>151</v>
      </c>
      <c r="C80" s="100" t="s">
        <v>14</v>
      </c>
      <c r="D80" s="101"/>
      <c r="E80" s="102"/>
      <c r="F80" s="102"/>
      <c r="J80" s="84"/>
      <c r="K80" s="84"/>
    </row>
    <row r="81" spans="1:11" x14ac:dyDescent="0.2">
      <c r="A81" s="103" t="s">
        <v>152</v>
      </c>
      <c r="B81" s="104" t="s">
        <v>153</v>
      </c>
      <c r="C81" s="105" t="s">
        <v>14</v>
      </c>
      <c r="D81" s="106"/>
      <c r="E81" s="107"/>
      <c r="F81" s="107"/>
      <c r="J81" s="84"/>
      <c r="K81" s="84"/>
    </row>
    <row r="82" spans="1:11" ht="38.25" x14ac:dyDescent="0.2">
      <c r="A82" s="62" t="s">
        <v>154</v>
      </c>
      <c r="B82" s="32" t="s">
        <v>155</v>
      </c>
      <c r="C82" s="4" t="s">
        <v>25</v>
      </c>
      <c r="D82" s="5">
        <v>331.8</v>
      </c>
      <c r="E82" s="113"/>
      <c r="F82" s="3">
        <f t="shared" ref="F82:F142" si="1">ROUND(E82*D82,0)</f>
        <v>0</v>
      </c>
      <c r="J82" s="84"/>
      <c r="K82" s="84"/>
    </row>
    <row r="83" spans="1:11" ht="63.75" x14ac:dyDescent="0.2">
      <c r="A83" s="62" t="s">
        <v>156</v>
      </c>
      <c r="B83" s="32" t="s">
        <v>157</v>
      </c>
      <c r="C83" s="4" t="s">
        <v>22</v>
      </c>
      <c r="D83" s="5">
        <v>1802.5</v>
      </c>
      <c r="E83" s="113"/>
      <c r="F83" s="3">
        <f t="shared" si="1"/>
        <v>0</v>
      </c>
      <c r="J83" s="84"/>
      <c r="K83" s="84"/>
    </row>
    <row r="84" spans="1:11" ht="51" x14ac:dyDescent="0.2">
      <c r="A84" s="62" t="s">
        <v>158</v>
      </c>
      <c r="B84" s="32" t="s">
        <v>159</v>
      </c>
      <c r="C84" s="1" t="s">
        <v>22</v>
      </c>
      <c r="D84" s="5">
        <v>151</v>
      </c>
      <c r="E84" s="113"/>
      <c r="F84" s="3">
        <f t="shared" si="1"/>
        <v>0</v>
      </c>
      <c r="J84" s="84"/>
      <c r="K84" s="84"/>
    </row>
    <row r="85" spans="1:11" ht="38.25" x14ac:dyDescent="0.2">
      <c r="A85" s="62" t="s">
        <v>160</v>
      </c>
      <c r="B85" s="32" t="s">
        <v>161</v>
      </c>
      <c r="C85" s="4" t="s">
        <v>22</v>
      </c>
      <c r="D85" s="5">
        <v>51</v>
      </c>
      <c r="E85" s="113"/>
      <c r="F85" s="3">
        <f t="shared" si="1"/>
        <v>0</v>
      </c>
      <c r="J85" s="84"/>
      <c r="K85" s="84"/>
    </row>
    <row r="86" spans="1:11" ht="51" x14ac:dyDescent="0.2">
      <c r="A86" s="62" t="s">
        <v>162</v>
      </c>
      <c r="B86" s="32" t="s">
        <v>163</v>
      </c>
      <c r="C86" s="4" t="s">
        <v>22</v>
      </c>
      <c r="D86" s="5">
        <v>60.1</v>
      </c>
      <c r="E86" s="113"/>
      <c r="F86" s="3">
        <f t="shared" si="1"/>
        <v>0</v>
      </c>
      <c r="J86" s="84"/>
      <c r="K86" s="84"/>
    </row>
    <row r="87" spans="1:11" ht="51" x14ac:dyDescent="0.2">
      <c r="A87" s="62" t="s">
        <v>164</v>
      </c>
      <c r="B87" s="32" t="s">
        <v>165</v>
      </c>
      <c r="C87" s="4" t="s">
        <v>25</v>
      </c>
      <c r="D87" s="5">
        <v>677.4</v>
      </c>
      <c r="E87" s="113"/>
      <c r="F87" s="3">
        <f t="shared" si="1"/>
        <v>0</v>
      </c>
      <c r="J87" s="84"/>
      <c r="K87" s="84"/>
    </row>
    <row r="88" spans="1:11" ht="76.5" x14ac:dyDescent="0.2">
      <c r="A88" s="62" t="s">
        <v>166</v>
      </c>
      <c r="B88" s="32" t="s">
        <v>167</v>
      </c>
      <c r="C88" s="4" t="s">
        <v>30</v>
      </c>
      <c r="D88" s="5">
        <v>555.5</v>
      </c>
      <c r="E88" s="113"/>
      <c r="F88" s="3">
        <f t="shared" si="1"/>
        <v>0</v>
      </c>
      <c r="J88" s="84"/>
      <c r="K88" s="84"/>
    </row>
    <row r="89" spans="1:11" x14ac:dyDescent="0.2">
      <c r="A89" s="103" t="s">
        <v>168</v>
      </c>
      <c r="B89" s="104" t="s">
        <v>169</v>
      </c>
      <c r="C89" s="105" t="s">
        <v>14</v>
      </c>
      <c r="D89" s="106"/>
      <c r="E89" s="107"/>
      <c r="F89" s="107"/>
      <c r="J89" s="84"/>
      <c r="K89" s="84"/>
    </row>
    <row r="90" spans="1:11" ht="63.75" x14ac:dyDescent="0.2">
      <c r="A90" s="62" t="s">
        <v>170</v>
      </c>
      <c r="B90" s="32" t="s">
        <v>171</v>
      </c>
      <c r="C90" s="4" t="s">
        <v>22</v>
      </c>
      <c r="D90" s="5">
        <v>27.5</v>
      </c>
      <c r="E90" s="113"/>
      <c r="F90" s="3">
        <f t="shared" si="1"/>
        <v>0</v>
      </c>
      <c r="J90" s="84"/>
      <c r="K90" s="84"/>
    </row>
    <row r="91" spans="1:11" ht="102" x14ac:dyDescent="0.2">
      <c r="A91" s="62" t="s">
        <v>172</v>
      </c>
      <c r="B91" s="32" t="s">
        <v>173</v>
      </c>
      <c r="C91" s="1" t="s">
        <v>25</v>
      </c>
      <c r="D91" s="5">
        <v>592</v>
      </c>
      <c r="E91" s="114"/>
      <c r="F91" s="3">
        <f t="shared" si="1"/>
        <v>0</v>
      </c>
      <c r="J91" s="84"/>
      <c r="K91" s="84"/>
    </row>
    <row r="92" spans="1:11" ht="102" x14ac:dyDescent="0.2">
      <c r="A92" s="62" t="s">
        <v>174</v>
      </c>
      <c r="B92" s="32" t="s">
        <v>175</v>
      </c>
      <c r="C92" s="1" t="s">
        <v>25</v>
      </c>
      <c r="D92" s="5">
        <v>228</v>
      </c>
      <c r="E92" s="114"/>
      <c r="F92" s="3">
        <f t="shared" si="1"/>
        <v>0</v>
      </c>
      <c r="J92" s="84"/>
      <c r="K92" s="84"/>
    </row>
    <row r="93" spans="1:11" ht="165.75" x14ac:dyDescent="0.2">
      <c r="A93" s="62" t="s">
        <v>176</v>
      </c>
      <c r="B93" s="32" t="s">
        <v>177</v>
      </c>
      <c r="C93" s="1" t="s">
        <v>25</v>
      </c>
      <c r="D93" s="5">
        <v>1444.5</v>
      </c>
      <c r="E93" s="114"/>
      <c r="F93" s="3">
        <f t="shared" si="1"/>
        <v>0</v>
      </c>
      <c r="J93" s="84"/>
      <c r="K93" s="84"/>
    </row>
    <row r="94" spans="1:11" ht="165.75" x14ac:dyDescent="0.2">
      <c r="A94" s="62" t="s">
        <v>178</v>
      </c>
      <c r="B94" s="32" t="s">
        <v>179</v>
      </c>
      <c r="C94" s="1" t="s">
        <v>25</v>
      </c>
      <c r="D94" s="5">
        <v>51.2</v>
      </c>
      <c r="E94" s="114"/>
      <c r="F94" s="3">
        <f t="shared" si="1"/>
        <v>0</v>
      </c>
      <c r="J94" s="84"/>
      <c r="K94" s="84"/>
    </row>
    <row r="95" spans="1:11" ht="76.5" x14ac:dyDescent="0.2">
      <c r="A95" s="62" t="s">
        <v>180</v>
      </c>
      <c r="B95" s="32" t="s">
        <v>181</v>
      </c>
      <c r="C95" s="1" t="s">
        <v>22</v>
      </c>
      <c r="D95" s="5">
        <v>38.200000000000003</v>
      </c>
      <c r="E95" s="114"/>
      <c r="F95" s="3">
        <f t="shared" si="1"/>
        <v>0</v>
      </c>
      <c r="J95" s="84"/>
      <c r="K95" s="84"/>
    </row>
    <row r="96" spans="1:11" ht="89.25" x14ac:dyDescent="0.2">
      <c r="A96" s="62" t="s">
        <v>182</v>
      </c>
      <c r="B96" s="32" t="s">
        <v>183</v>
      </c>
      <c r="C96" s="1" t="s">
        <v>30</v>
      </c>
      <c r="D96" s="2">
        <v>25.6</v>
      </c>
      <c r="E96" s="114"/>
      <c r="F96" s="3">
        <f t="shared" si="1"/>
        <v>0</v>
      </c>
      <c r="J96" s="84"/>
      <c r="K96" s="84"/>
    </row>
    <row r="97" spans="1:11" ht="89.25" x14ac:dyDescent="0.2">
      <c r="A97" s="62" t="s">
        <v>184</v>
      </c>
      <c r="B97" s="32" t="s">
        <v>185</v>
      </c>
      <c r="C97" s="1" t="s">
        <v>30</v>
      </c>
      <c r="D97" s="2">
        <v>3.1</v>
      </c>
      <c r="E97" s="114"/>
      <c r="F97" s="3">
        <f t="shared" si="1"/>
        <v>0</v>
      </c>
      <c r="J97" s="84"/>
      <c r="K97" s="84"/>
    </row>
    <row r="98" spans="1:11" ht="89.25" x14ac:dyDescent="0.2">
      <c r="A98" s="62" t="s">
        <v>186</v>
      </c>
      <c r="B98" s="32" t="s">
        <v>187</v>
      </c>
      <c r="C98" s="1" t="s">
        <v>30</v>
      </c>
      <c r="D98" s="2">
        <v>176</v>
      </c>
      <c r="E98" s="114"/>
      <c r="F98" s="3">
        <f t="shared" si="1"/>
        <v>0</v>
      </c>
      <c r="J98" s="84"/>
      <c r="K98" s="84"/>
    </row>
    <row r="99" spans="1:11" ht="89.25" x14ac:dyDescent="0.2">
      <c r="A99" s="62" t="s">
        <v>188</v>
      </c>
      <c r="B99" s="32" t="s">
        <v>189</v>
      </c>
      <c r="C99" s="1" t="s">
        <v>30</v>
      </c>
      <c r="D99" s="5">
        <v>187.3</v>
      </c>
      <c r="E99" s="114"/>
      <c r="F99" s="3">
        <f t="shared" si="1"/>
        <v>0</v>
      </c>
      <c r="J99" s="84"/>
      <c r="K99" s="84"/>
    </row>
    <row r="100" spans="1:11" ht="89.25" x14ac:dyDescent="0.2">
      <c r="A100" s="62" t="s">
        <v>190</v>
      </c>
      <c r="B100" s="32" t="s">
        <v>191</v>
      </c>
      <c r="C100" s="1" t="s">
        <v>30</v>
      </c>
      <c r="D100" s="2">
        <v>26.6</v>
      </c>
      <c r="E100" s="114"/>
      <c r="F100" s="3">
        <f t="shared" si="1"/>
        <v>0</v>
      </c>
      <c r="J100" s="84"/>
      <c r="K100" s="84"/>
    </row>
    <row r="101" spans="1:11" ht="89.25" x14ac:dyDescent="0.2">
      <c r="A101" s="62" t="s">
        <v>192</v>
      </c>
      <c r="B101" s="32" t="s">
        <v>193</v>
      </c>
      <c r="C101" s="1" t="s">
        <v>30</v>
      </c>
      <c r="D101" s="2">
        <v>42.5</v>
      </c>
      <c r="E101" s="114"/>
      <c r="F101" s="3">
        <f t="shared" si="1"/>
        <v>0</v>
      </c>
      <c r="J101" s="84"/>
      <c r="K101" s="84"/>
    </row>
    <row r="102" spans="1:11" ht="89.25" x14ac:dyDescent="0.2">
      <c r="A102" s="62" t="s">
        <v>194</v>
      </c>
      <c r="B102" s="32" t="s">
        <v>195</v>
      </c>
      <c r="C102" s="1" t="s">
        <v>30</v>
      </c>
      <c r="D102" s="2">
        <v>27</v>
      </c>
      <c r="E102" s="114"/>
      <c r="F102" s="3">
        <f t="shared" si="1"/>
        <v>0</v>
      </c>
      <c r="J102" s="84"/>
      <c r="K102" s="84"/>
    </row>
    <row r="103" spans="1:11" ht="127.5" x14ac:dyDescent="0.2">
      <c r="A103" s="62" t="s">
        <v>196</v>
      </c>
      <c r="B103" s="32" t="s">
        <v>197</v>
      </c>
      <c r="C103" s="1" t="s">
        <v>30</v>
      </c>
      <c r="D103" s="5">
        <v>25.8</v>
      </c>
      <c r="E103" s="114"/>
      <c r="F103" s="3">
        <f t="shared" si="1"/>
        <v>0</v>
      </c>
      <c r="J103" s="84"/>
      <c r="K103" s="84"/>
    </row>
    <row r="104" spans="1:11" ht="127.5" x14ac:dyDescent="0.2">
      <c r="A104" s="62" t="s">
        <v>198</v>
      </c>
      <c r="B104" s="32" t="s">
        <v>199</v>
      </c>
      <c r="C104" s="1" t="s">
        <v>30</v>
      </c>
      <c r="D104" s="5">
        <v>47.9</v>
      </c>
      <c r="E104" s="114"/>
      <c r="F104" s="3">
        <f t="shared" si="1"/>
        <v>0</v>
      </c>
      <c r="J104" s="84"/>
      <c r="K104" s="84"/>
    </row>
    <row r="105" spans="1:11" ht="127.5" x14ac:dyDescent="0.2">
      <c r="A105" s="62" t="s">
        <v>200</v>
      </c>
      <c r="B105" s="90" t="s">
        <v>201</v>
      </c>
      <c r="C105" s="1" t="s">
        <v>30</v>
      </c>
      <c r="D105" s="5">
        <v>232.2</v>
      </c>
      <c r="E105" s="114"/>
      <c r="F105" s="3">
        <f t="shared" si="1"/>
        <v>0</v>
      </c>
      <c r="J105" s="84"/>
      <c r="K105" s="84"/>
    </row>
    <row r="106" spans="1:11" ht="127.5" x14ac:dyDescent="0.2">
      <c r="A106" s="62" t="s">
        <v>202</v>
      </c>
      <c r="B106" s="90" t="s">
        <v>203</v>
      </c>
      <c r="C106" s="1" t="s">
        <v>30</v>
      </c>
      <c r="D106" s="5">
        <v>37.299999999999997</v>
      </c>
      <c r="E106" s="113"/>
      <c r="F106" s="3">
        <f t="shared" si="1"/>
        <v>0</v>
      </c>
      <c r="J106" s="84"/>
      <c r="K106" s="84"/>
    </row>
    <row r="107" spans="1:11" ht="127.5" x14ac:dyDescent="0.2">
      <c r="A107" s="62" t="s">
        <v>204</v>
      </c>
      <c r="B107" s="90" t="s">
        <v>205</v>
      </c>
      <c r="C107" s="1" t="s">
        <v>30</v>
      </c>
      <c r="D107" s="5">
        <v>238.1</v>
      </c>
      <c r="E107" s="113"/>
      <c r="F107" s="3">
        <f t="shared" si="1"/>
        <v>0</v>
      </c>
      <c r="J107" s="84"/>
      <c r="K107" s="84"/>
    </row>
    <row r="108" spans="1:11" ht="127.5" x14ac:dyDescent="0.2">
      <c r="A108" s="62" t="s">
        <v>206</v>
      </c>
      <c r="B108" s="32" t="s">
        <v>207</v>
      </c>
      <c r="C108" s="1" t="s">
        <v>30</v>
      </c>
      <c r="D108" s="5">
        <v>15.3</v>
      </c>
      <c r="E108" s="114"/>
      <c r="F108" s="3">
        <f t="shared" si="1"/>
        <v>0</v>
      </c>
      <c r="J108" s="84"/>
      <c r="K108" s="84"/>
    </row>
    <row r="109" spans="1:11" ht="127.5" x14ac:dyDescent="0.2">
      <c r="A109" s="62" t="s">
        <v>208</v>
      </c>
      <c r="B109" s="32" t="s">
        <v>209</v>
      </c>
      <c r="C109" s="1" t="s">
        <v>30</v>
      </c>
      <c r="D109" s="5">
        <v>275.60000000000002</v>
      </c>
      <c r="E109" s="113"/>
      <c r="F109" s="3">
        <f t="shared" si="1"/>
        <v>0</v>
      </c>
      <c r="J109" s="84"/>
      <c r="K109" s="84"/>
    </row>
    <row r="110" spans="1:11" ht="127.5" x14ac:dyDescent="0.2">
      <c r="A110" s="62" t="s">
        <v>210</v>
      </c>
      <c r="B110" s="32" t="s">
        <v>211</v>
      </c>
      <c r="C110" s="1" t="s">
        <v>30</v>
      </c>
      <c r="D110" s="5">
        <v>3.6</v>
      </c>
      <c r="E110" s="113"/>
      <c r="F110" s="3">
        <f t="shared" si="1"/>
        <v>0</v>
      </c>
      <c r="J110" s="84"/>
      <c r="K110" s="84"/>
    </row>
    <row r="111" spans="1:11" ht="127.5" x14ac:dyDescent="0.2">
      <c r="A111" s="62" t="s">
        <v>212</v>
      </c>
      <c r="B111" s="32" t="s">
        <v>213</v>
      </c>
      <c r="C111" s="1" t="s">
        <v>30</v>
      </c>
      <c r="D111" s="5">
        <v>6.1</v>
      </c>
      <c r="E111" s="113"/>
      <c r="F111" s="3">
        <f t="shared" si="1"/>
        <v>0</v>
      </c>
      <c r="J111" s="84"/>
      <c r="K111" s="84"/>
    </row>
    <row r="112" spans="1:11" ht="127.5" x14ac:dyDescent="0.2">
      <c r="A112" s="62" t="s">
        <v>214</v>
      </c>
      <c r="B112" s="32" t="s">
        <v>215</v>
      </c>
      <c r="C112" s="1" t="s">
        <v>30</v>
      </c>
      <c r="D112" s="5">
        <v>10.5</v>
      </c>
      <c r="E112" s="113"/>
      <c r="F112" s="3">
        <f t="shared" si="1"/>
        <v>0</v>
      </c>
      <c r="J112" s="84"/>
      <c r="K112" s="84"/>
    </row>
    <row r="113" spans="1:11" ht="63.75" x14ac:dyDescent="0.2">
      <c r="A113" s="62" t="s">
        <v>216</v>
      </c>
      <c r="B113" s="32" t="s">
        <v>217</v>
      </c>
      <c r="C113" s="4" t="s">
        <v>22</v>
      </c>
      <c r="D113" s="5">
        <v>69</v>
      </c>
      <c r="E113" s="114"/>
      <c r="F113" s="3">
        <f t="shared" si="1"/>
        <v>0</v>
      </c>
      <c r="J113" s="84"/>
      <c r="K113" s="84"/>
    </row>
    <row r="114" spans="1:11" x14ac:dyDescent="0.2">
      <c r="A114" s="103" t="s">
        <v>1832</v>
      </c>
      <c r="B114" s="104" t="s">
        <v>218</v>
      </c>
      <c r="C114" s="105"/>
      <c r="D114" s="106"/>
      <c r="E114" s="107"/>
      <c r="F114" s="107"/>
      <c r="J114" s="84"/>
      <c r="K114" s="84"/>
    </row>
    <row r="115" spans="1:11" ht="51" x14ac:dyDescent="0.2">
      <c r="A115" s="62" t="s">
        <v>219</v>
      </c>
      <c r="B115" s="32" t="s">
        <v>220</v>
      </c>
      <c r="C115" s="4" t="s">
        <v>22</v>
      </c>
      <c r="D115" s="5">
        <v>1.9</v>
      </c>
      <c r="E115" s="114"/>
      <c r="F115" s="3">
        <f t="shared" si="1"/>
        <v>0</v>
      </c>
      <c r="J115" s="84"/>
      <c r="K115" s="84"/>
    </row>
    <row r="116" spans="1:11" ht="63.75" x14ac:dyDescent="0.2">
      <c r="A116" s="62" t="s">
        <v>221</v>
      </c>
      <c r="B116" s="32" t="s">
        <v>222</v>
      </c>
      <c r="C116" s="4" t="s">
        <v>22</v>
      </c>
      <c r="D116" s="5">
        <v>7.5</v>
      </c>
      <c r="E116" s="113"/>
      <c r="F116" s="3">
        <f t="shared" si="1"/>
        <v>0</v>
      </c>
      <c r="J116" s="84"/>
      <c r="K116" s="84"/>
    </row>
    <row r="117" spans="1:11" ht="63.75" x14ac:dyDescent="0.2">
      <c r="A117" s="62" t="s">
        <v>223</v>
      </c>
      <c r="B117" s="32" t="s">
        <v>224</v>
      </c>
      <c r="C117" s="4" t="s">
        <v>30</v>
      </c>
      <c r="D117" s="5">
        <v>270</v>
      </c>
      <c r="E117" s="113"/>
      <c r="F117" s="3">
        <f t="shared" si="1"/>
        <v>0</v>
      </c>
      <c r="J117" s="84"/>
      <c r="K117" s="84"/>
    </row>
    <row r="118" spans="1:11" ht="38.25" x14ac:dyDescent="0.2">
      <c r="A118" s="62" t="s">
        <v>225</v>
      </c>
      <c r="B118" s="32" t="s">
        <v>226</v>
      </c>
      <c r="C118" s="4" t="s">
        <v>22</v>
      </c>
      <c r="D118" s="5">
        <v>23</v>
      </c>
      <c r="E118" s="113"/>
      <c r="F118" s="3">
        <f t="shared" si="1"/>
        <v>0</v>
      </c>
      <c r="J118" s="84"/>
      <c r="K118" s="84"/>
    </row>
    <row r="119" spans="1:11" ht="76.5" x14ac:dyDescent="0.2">
      <c r="A119" s="62" t="s">
        <v>227</v>
      </c>
      <c r="B119" s="32" t="s">
        <v>228</v>
      </c>
      <c r="C119" s="4" t="s">
        <v>30</v>
      </c>
      <c r="D119" s="5">
        <v>67.2</v>
      </c>
      <c r="E119" s="113"/>
      <c r="F119" s="3">
        <f t="shared" si="1"/>
        <v>0</v>
      </c>
      <c r="J119" s="84"/>
      <c r="K119" s="84"/>
    </row>
    <row r="120" spans="1:11" ht="51" x14ac:dyDescent="0.2">
      <c r="A120" s="62" t="s">
        <v>229</v>
      </c>
      <c r="B120" s="32" t="s">
        <v>230</v>
      </c>
      <c r="C120" s="4" t="s">
        <v>25</v>
      </c>
      <c r="D120" s="5">
        <v>12</v>
      </c>
      <c r="E120" s="113"/>
      <c r="F120" s="3">
        <f t="shared" si="1"/>
        <v>0</v>
      </c>
      <c r="J120" s="84"/>
      <c r="K120" s="84"/>
    </row>
    <row r="121" spans="1:11" ht="89.25" x14ac:dyDescent="0.2">
      <c r="A121" s="62" t="s">
        <v>231</v>
      </c>
      <c r="B121" s="32" t="s">
        <v>232</v>
      </c>
      <c r="C121" s="4" t="s">
        <v>22</v>
      </c>
      <c r="D121" s="5">
        <v>17.3</v>
      </c>
      <c r="E121" s="113"/>
      <c r="F121" s="3">
        <f t="shared" si="1"/>
        <v>0</v>
      </c>
      <c r="J121" s="84"/>
      <c r="K121" s="84"/>
    </row>
    <row r="122" spans="1:11" ht="51" x14ac:dyDescent="0.2">
      <c r="A122" s="62" t="s">
        <v>233</v>
      </c>
      <c r="B122" s="32" t="s">
        <v>234</v>
      </c>
      <c r="C122" s="4" t="s">
        <v>30</v>
      </c>
      <c r="D122" s="5">
        <v>10</v>
      </c>
      <c r="E122" s="113"/>
      <c r="F122" s="3">
        <f t="shared" si="1"/>
        <v>0</v>
      </c>
      <c r="J122" s="84"/>
      <c r="K122" s="84"/>
    </row>
    <row r="123" spans="1:11" x14ac:dyDescent="0.2">
      <c r="A123" s="99" t="s">
        <v>235</v>
      </c>
      <c r="B123" s="88" t="s">
        <v>236</v>
      </c>
      <c r="C123" s="100" t="s">
        <v>14</v>
      </c>
      <c r="D123" s="101"/>
      <c r="E123" s="102"/>
      <c r="F123" s="102"/>
      <c r="J123" s="84"/>
      <c r="K123" s="84"/>
    </row>
    <row r="124" spans="1:11" x14ac:dyDescent="0.2">
      <c r="A124" s="103" t="s">
        <v>237</v>
      </c>
      <c r="B124" s="104" t="s">
        <v>238</v>
      </c>
      <c r="C124" s="105" t="s">
        <v>14</v>
      </c>
      <c r="D124" s="106"/>
      <c r="E124" s="107"/>
      <c r="F124" s="107"/>
      <c r="J124" s="84"/>
      <c r="K124" s="84"/>
    </row>
    <row r="125" spans="1:11" ht="51" x14ac:dyDescent="0.2">
      <c r="A125" s="62" t="s">
        <v>239</v>
      </c>
      <c r="B125" s="32" t="s">
        <v>240</v>
      </c>
      <c r="C125" s="4" t="s">
        <v>241</v>
      </c>
      <c r="D125" s="5">
        <v>560971</v>
      </c>
      <c r="E125" s="113"/>
      <c r="F125" s="3">
        <f t="shared" si="1"/>
        <v>0</v>
      </c>
      <c r="J125" s="84"/>
      <c r="K125" s="84"/>
    </row>
    <row r="126" spans="1:11" x14ac:dyDescent="0.2">
      <c r="A126" s="103" t="s">
        <v>242</v>
      </c>
      <c r="B126" s="104" t="s">
        <v>243</v>
      </c>
      <c r="C126" s="105" t="s">
        <v>14</v>
      </c>
      <c r="D126" s="106"/>
      <c r="E126" s="107"/>
      <c r="F126" s="107"/>
      <c r="J126" s="84"/>
      <c r="K126" s="84"/>
    </row>
    <row r="127" spans="1:11" ht="89.25" x14ac:dyDescent="0.2">
      <c r="A127" s="62" t="s">
        <v>244</v>
      </c>
      <c r="B127" s="32" t="s">
        <v>245</v>
      </c>
      <c r="C127" s="4" t="s">
        <v>241</v>
      </c>
      <c r="D127" s="5">
        <v>12987</v>
      </c>
      <c r="E127" s="113"/>
      <c r="F127" s="3">
        <f t="shared" si="1"/>
        <v>0</v>
      </c>
      <c r="J127" s="84"/>
      <c r="K127" s="84"/>
    </row>
    <row r="128" spans="1:11" ht="25.5" x14ac:dyDescent="0.2">
      <c r="A128" s="62" t="s">
        <v>246</v>
      </c>
      <c r="B128" s="32" t="s">
        <v>247</v>
      </c>
      <c r="C128" s="4" t="s">
        <v>25</v>
      </c>
      <c r="D128" s="5">
        <v>987.2</v>
      </c>
      <c r="E128" s="113"/>
      <c r="F128" s="3">
        <f t="shared" si="1"/>
        <v>0</v>
      </c>
      <c r="J128" s="84"/>
      <c r="K128" s="84"/>
    </row>
    <row r="129" spans="1:11" ht="25.5" x14ac:dyDescent="0.2">
      <c r="A129" s="62" t="s">
        <v>248</v>
      </c>
      <c r="B129" s="32" t="s">
        <v>249</v>
      </c>
      <c r="C129" s="4" t="s">
        <v>25</v>
      </c>
      <c r="D129" s="5">
        <v>508.5</v>
      </c>
      <c r="E129" s="113"/>
      <c r="F129" s="3">
        <f t="shared" si="1"/>
        <v>0</v>
      </c>
      <c r="J129" s="84"/>
      <c r="K129" s="84"/>
    </row>
    <row r="130" spans="1:11" ht="25.5" x14ac:dyDescent="0.2">
      <c r="A130" s="62" t="s">
        <v>250</v>
      </c>
      <c r="B130" s="32" t="s">
        <v>251</v>
      </c>
      <c r="C130" s="4" t="s">
        <v>25</v>
      </c>
      <c r="D130" s="5">
        <v>677.4</v>
      </c>
      <c r="E130" s="113"/>
      <c r="F130" s="3">
        <f t="shared" si="1"/>
        <v>0</v>
      </c>
      <c r="J130" s="84"/>
      <c r="K130" s="84"/>
    </row>
    <row r="131" spans="1:11" ht="76.5" x14ac:dyDescent="0.2">
      <c r="A131" s="62" t="s">
        <v>252</v>
      </c>
      <c r="B131" s="32" t="s">
        <v>253</v>
      </c>
      <c r="C131" s="4" t="s">
        <v>37</v>
      </c>
      <c r="D131" s="5">
        <v>1100</v>
      </c>
      <c r="E131" s="113"/>
      <c r="F131" s="3">
        <f t="shared" si="1"/>
        <v>0</v>
      </c>
      <c r="J131" s="84"/>
      <c r="K131" s="84"/>
    </row>
    <row r="132" spans="1:11" ht="76.5" x14ac:dyDescent="0.2">
      <c r="A132" s="62" t="s">
        <v>254</v>
      </c>
      <c r="B132" s="32" t="s">
        <v>255</v>
      </c>
      <c r="C132" s="4" t="s">
        <v>37</v>
      </c>
      <c r="D132" s="5">
        <v>1815</v>
      </c>
      <c r="E132" s="114"/>
      <c r="F132" s="3">
        <f t="shared" si="1"/>
        <v>0</v>
      </c>
      <c r="J132" s="84"/>
      <c r="K132" s="84"/>
    </row>
    <row r="133" spans="1:11" ht="76.5" x14ac:dyDescent="0.2">
      <c r="A133" s="62" t="s">
        <v>256</v>
      </c>
      <c r="B133" s="32" t="s">
        <v>257</v>
      </c>
      <c r="C133" s="4" t="s">
        <v>37</v>
      </c>
      <c r="D133" s="5">
        <v>1792</v>
      </c>
      <c r="E133" s="114"/>
      <c r="F133" s="3">
        <f t="shared" si="1"/>
        <v>0</v>
      </c>
      <c r="J133" s="84"/>
      <c r="K133" s="84"/>
    </row>
    <row r="134" spans="1:11" x14ac:dyDescent="0.2">
      <c r="A134" s="99" t="s">
        <v>258</v>
      </c>
      <c r="B134" s="88" t="s">
        <v>259</v>
      </c>
      <c r="C134" s="100" t="s">
        <v>14</v>
      </c>
      <c r="D134" s="101"/>
      <c r="E134" s="102"/>
      <c r="F134" s="102"/>
      <c r="J134" s="84"/>
      <c r="K134" s="84"/>
    </row>
    <row r="135" spans="1:11" x14ac:dyDescent="0.2">
      <c r="A135" s="103" t="s">
        <v>260</v>
      </c>
      <c r="B135" s="104" t="s">
        <v>261</v>
      </c>
      <c r="C135" s="105" t="s">
        <v>14</v>
      </c>
      <c r="D135" s="106"/>
      <c r="E135" s="107"/>
      <c r="F135" s="107"/>
      <c r="J135" s="84"/>
      <c r="K135" s="84"/>
    </row>
    <row r="136" spans="1:11" ht="165.75" x14ac:dyDescent="0.2">
      <c r="A136" s="62" t="s">
        <v>262</v>
      </c>
      <c r="B136" s="32" t="s">
        <v>263</v>
      </c>
      <c r="C136" s="1" t="s">
        <v>25</v>
      </c>
      <c r="D136" s="2">
        <v>1202.5</v>
      </c>
      <c r="E136" s="114"/>
      <c r="F136" s="3">
        <f t="shared" si="1"/>
        <v>0</v>
      </c>
      <c r="J136" s="84"/>
      <c r="K136" s="84"/>
    </row>
    <row r="137" spans="1:11" ht="165.75" x14ac:dyDescent="0.2">
      <c r="A137" s="62" t="s">
        <v>264</v>
      </c>
      <c r="B137" s="32" t="s">
        <v>265</v>
      </c>
      <c r="C137" s="1" t="s">
        <v>25</v>
      </c>
      <c r="D137" s="2">
        <v>545.6</v>
      </c>
      <c r="E137" s="114"/>
      <c r="F137" s="3">
        <f t="shared" si="1"/>
        <v>0</v>
      </c>
      <c r="J137" s="84"/>
      <c r="K137" s="84"/>
    </row>
    <row r="138" spans="1:11" ht="165.75" x14ac:dyDescent="0.2">
      <c r="A138" s="62" t="s">
        <v>266</v>
      </c>
      <c r="B138" s="32" t="s">
        <v>267</v>
      </c>
      <c r="C138" s="1" t="s">
        <v>25</v>
      </c>
      <c r="D138" s="2">
        <v>270.60000000000002</v>
      </c>
      <c r="E138" s="114"/>
      <c r="F138" s="3">
        <f t="shared" si="1"/>
        <v>0</v>
      </c>
      <c r="J138" s="84"/>
      <c r="K138" s="84"/>
    </row>
    <row r="139" spans="1:11" ht="165.75" x14ac:dyDescent="0.2">
      <c r="A139" s="62" t="s">
        <v>268</v>
      </c>
      <c r="B139" s="32" t="s">
        <v>269</v>
      </c>
      <c r="C139" s="1" t="s">
        <v>25</v>
      </c>
      <c r="D139" s="2">
        <v>368.1</v>
      </c>
      <c r="E139" s="114"/>
      <c r="F139" s="3">
        <f t="shared" si="1"/>
        <v>0</v>
      </c>
      <c r="J139" s="84"/>
      <c r="K139" s="84"/>
    </row>
    <row r="140" spans="1:11" ht="178.5" x14ac:dyDescent="0.2">
      <c r="A140" s="62" t="s">
        <v>270</v>
      </c>
      <c r="B140" s="32" t="s">
        <v>271</v>
      </c>
      <c r="C140" s="4" t="s">
        <v>25</v>
      </c>
      <c r="D140" s="5">
        <v>277.2</v>
      </c>
      <c r="E140" s="113"/>
      <c r="F140" s="3">
        <f t="shared" si="1"/>
        <v>0</v>
      </c>
      <c r="J140" s="84"/>
      <c r="K140" s="84"/>
    </row>
    <row r="141" spans="1:11" ht="178.5" x14ac:dyDescent="0.2">
      <c r="A141" s="62" t="s">
        <v>272</v>
      </c>
      <c r="B141" s="32" t="s">
        <v>273</v>
      </c>
      <c r="C141" s="4" t="s">
        <v>25</v>
      </c>
      <c r="D141" s="5">
        <v>79.2</v>
      </c>
      <c r="E141" s="113"/>
      <c r="F141" s="3">
        <f t="shared" si="1"/>
        <v>0</v>
      </c>
      <c r="J141" s="84"/>
      <c r="K141" s="84"/>
    </row>
    <row r="142" spans="1:11" ht="178.5" x14ac:dyDescent="0.2">
      <c r="A142" s="62" t="s">
        <v>274</v>
      </c>
      <c r="B142" s="32" t="s">
        <v>275</v>
      </c>
      <c r="C142" s="4" t="s">
        <v>25</v>
      </c>
      <c r="D142" s="5">
        <v>11</v>
      </c>
      <c r="E142" s="113"/>
      <c r="F142" s="3">
        <f t="shared" si="1"/>
        <v>0</v>
      </c>
      <c r="J142" s="84"/>
      <c r="K142" s="84"/>
    </row>
    <row r="143" spans="1:11" x14ac:dyDescent="0.2">
      <c r="A143" s="103" t="s">
        <v>276</v>
      </c>
      <c r="B143" s="104" t="s">
        <v>277</v>
      </c>
      <c r="C143" s="105"/>
      <c r="D143" s="106"/>
      <c r="E143" s="107"/>
      <c r="F143" s="107"/>
      <c r="J143" s="84"/>
      <c r="K143" s="84"/>
    </row>
    <row r="144" spans="1:11" ht="51" x14ac:dyDescent="0.2">
      <c r="A144" s="62" t="s">
        <v>278</v>
      </c>
      <c r="B144" s="32" t="s">
        <v>279</v>
      </c>
      <c r="C144" s="1" t="s">
        <v>25</v>
      </c>
      <c r="D144" s="2">
        <v>657.9</v>
      </c>
      <c r="E144" s="114"/>
      <c r="F144" s="3">
        <f t="shared" ref="F144:F207" si="2">ROUND(E144*D144,0)</f>
        <v>0</v>
      </c>
      <c r="J144" s="84"/>
      <c r="K144" s="84"/>
    </row>
    <row r="145" spans="1:11" ht="76.5" x14ac:dyDescent="0.2">
      <c r="A145" s="62" t="s">
        <v>280</v>
      </c>
      <c r="B145" s="32" t="s">
        <v>281</v>
      </c>
      <c r="C145" s="1" t="s">
        <v>25</v>
      </c>
      <c r="D145" s="2">
        <v>228.8</v>
      </c>
      <c r="E145" s="114"/>
      <c r="F145" s="3">
        <f t="shared" si="2"/>
        <v>0</v>
      </c>
      <c r="J145" s="84"/>
      <c r="K145" s="84"/>
    </row>
    <row r="146" spans="1:11" ht="102" x14ac:dyDescent="0.2">
      <c r="A146" s="62" t="s">
        <v>282</v>
      </c>
      <c r="B146" s="32" t="s">
        <v>283</v>
      </c>
      <c r="C146" s="4" t="s">
        <v>30</v>
      </c>
      <c r="D146" s="5">
        <v>1996</v>
      </c>
      <c r="E146" s="113"/>
      <c r="F146" s="3">
        <f t="shared" si="2"/>
        <v>0</v>
      </c>
      <c r="J146" s="84"/>
      <c r="K146" s="84"/>
    </row>
    <row r="147" spans="1:11" ht="51" x14ac:dyDescent="0.2">
      <c r="A147" s="62" t="s">
        <v>284</v>
      </c>
      <c r="B147" s="32" t="s">
        <v>285</v>
      </c>
      <c r="C147" s="1" t="s">
        <v>25</v>
      </c>
      <c r="D147" s="2">
        <v>282</v>
      </c>
      <c r="E147" s="114"/>
      <c r="F147" s="3">
        <f t="shared" si="2"/>
        <v>0</v>
      </c>
      <c r="J147" s="84"/>
      <c r="K147" s="84"/>
    </row>
    <row r="148" spans="1:11" x14ac:dyDescent="0.2">
      <c r="A148" s="99" t="s">
        <v>286</v>
      </c>
      <c r="B148" s="88" t="s">
        <v>287</v>
      </c>
      <c r="C148" s="100" t="s">
        <v>14</v>
      </c>
      <c r="D148" s="101"/>
      <c r="E148" s="102"/>
      <c r="F148" s="102"/>
      <c r="J148" s="84"/>
      <c r="K148" s="84"/>
    </row>
    <row r="149" spans="1:11" x14ac:dyDescent="0.2">
      <c r="A149" s="103" t="s">
        <v>288</v>
      </c>
      <c r="B149" s="104" t="s">
        <v>289</v>
      </c>
      <c r="C149" s="105" t="s">
        <v>14</v>
      </c>
      <c r="D149" s="106"/>
      <c r="E149" s="107"/>
      <c r="F149" s="107"/>
      <c r="J149" s="84"/>
      <c r="K149" s="84"/>
    </row>
    <row r="150" spans="1:11" ht="38.25" x14ac:dyDescent="0.2">
      <c r="A150" s="62" t="s">
        <v>290</v>
      </c>
      <c r="B150" s="32" t="s">
        <v>291</v>
      </c>
      <c r="C150" s="4" t="s">
        <v>25</v>
      </c>
      <c r="D150" s="5">
        <v>2433.3000000000002</v>
      </c>
      <c r="E150" s="113"/>
      <c r="F150" s="3">
        <f t="shared" si="2"/>
        <v>0</v>
      </c>
      <c r="J150" s="84"/>
      <c r="K150" s="84"/>
    </row>
    <row r="151" spans="1:11" ht="51" x14ac:dyDescent="0.2">
      <c r="A151" s="62" t="s">
        <v>292</v>
      </c>
      <c r="B151" s="32" t="s">
        <v>293</v>
      </c>
      <c r="C151" s="4" t="s">
        <v>25</v>
      </c>
      <c r="D151" s="5">
        <v>2178.9</v>
      </c>
      <c r="E151" s="113"/>
      <c r="F151" s="3">
        <f t="shared" si="2"/>
        <v>0</v>
      </c>
      <c r="J151" s="84"/>
      <c r="K151" s="84"/>
    </row>
    <row r="152" spans="1:11" x14ac:dyDescent="0.2">
      <c r="A152" s="103" t="s">
        <v>294</v>
      </c>
      <c r="B152" s="104" t="s">
        <v>295</v>
      </c>
      <c r="C152" s="105" t="s">
        <v>14</v>
      </c>
      <c r="D152" s="106"/>
      <c r="E152" s="107"/>
      <c r="F152" s="107"/>
      <c r="J152" s="84"/>
      <c r="K152" s="84"/>
    </row>
    <row r="153" spans="1:11" ht="63.75" x14ac:dyDescent="0.2">
      <c r="A153" s="62" t="s">
        <v>296</v>
      </c>
      <c r="B153" s="32" t="s">
        <v>297</v>
      </c>
      <c r="C153" s="4" t="s">
        <v>25</v>
      </c>
      <c r="D153" s="5">
        <v>152.5</v>
      </c>
      <c r="E153" s="113"/>
      <c r="F153" s="3">
        <f t="shared" si="2"/>
        <v>0</v>
      </c>
      <c r="J153" s="84"/>
      <c r="K153" s="84"/>
    </row>
    <row r="154" spans="1:11" ht="63.75" x14ac:dyDescent="0.2">
      <c r="A154" s="62" t="s">
        <v>298</v>
      </c>
      <c r="B154" s="32" t="s">
        <v>299</v>
      </c>
      <c r="C154" s="4" t="s">
        <v>25</v>
      </c>
      <c r="D154" s="5">
        <v>112.3</v>
      </c>
      <c r="E154" s="113"/>
      <c r="F154" s="3">
        <f t="shared" si="2"/>
        <v>0</v>
      </c>
      <c r="J154" s="84"/>
      <c r="K154" s="84"/>
    </row>
    <row r="155" spans="1:11" ht="89.25" x14ac:dyDescent="0.2">
      <c r="A155" s="62" t="s">
        <v>300</v>
      </c>
      <c r="B155" s="32" t="s">
        <v>301</v>
      </c>
      <c r="C155" s="4" t="s">
        <v>25</v>
      </c>
      <c r="D155" s="5">
        <v>18.8</v>
      </c>
      <c r="E155" s="113"/>
      <c r="F155" s="3">
        <f t="shared" si="2"/>
        <v>0</v>
      </c>
      <c r="J155" s="84"/>
      <c r="K155" s="84"/>
    </row>
    <row r="156" spans="1:11" x14ac:dyDescent="0.2">
      <c r="A156" s="103" t="s">
        <v>302</v>
      </c>
      <c r="B156" s="104" t="s">
        <v>303</v>
      </c>
      <c r="C156" s="105" t="s">
        <v>14</v>
      </c>
      <c r="D156" s="106"/>
      <c r="E156" s="107"/>
      <c r="F156" s="107"/>
      <c r="J156" s="84"/>
      <c r="K156" s="84"/>
    </row>
    <row r="157" spans="1:11" ht="102" x14ac:dyDescent="0.2">
      <c r="A157" s="62" t="s">
        <v>304</v>
      </c>
      <c r="B157" s="32" t="s">
        <v>305</v>
      </c>
      <c r="C157" s="4" t="s">
        <v>25</v>
      </c>
      <c r="D157" s="5">
        <v>1921</v>
      </c>
      <c r="E157" s="113"/>
      <c r="F157" s="3">
        <f t="shared" si="2"/>
        <v>0</v>
      </c>
      <c r="J157" s="84"/>
      <c r="K157" s="84"/>
    </row>
    <row r="158" spans="1:11" ht="63.75" x14ac:dyDescent="0.2">
      <c r="A158" s="62" t="s">
        <v>306</v>
      </c>
      <c r="B158" s="32" t="s">
        <v>307</v>
      </c>
      <c r="C158" s="4" t="s">
        <v>25</v>
      </c>
      <c r="D158" s="5">
        <v>257.89999999999998</v>
      </c>
      <c r="E158" s="113"/>
      <c r="F158" s="3">
        <f t="shared" si="2"/>
        <v>0</v>
      </c>
      <c r="J158" s="84"/>
      <c r="K158" s="84"/>
    </row>
    <row r="159" spans="1:11" ht="51" x14ac:dyDescent="0.2">
      <c r="A159" s="62" t="s">
        <v>308</v>
      </c>
      <c r="B159" s="32" t="s">
        <v>309</v>
      </c>
      <c r="C159" s="4" t="s">
        <v>25</v>
      </c>
      <c r="D159" s="5">
        <v>286.89999999999998</v>
      </c>
      <c r="E159" s="113"/>
      <c r="F159" s="3">
        <f t="shared" si="2"/>
        <v>0</v>
      </c>
      <c r="J159" s="84"/>
      <c r="K159" s="84"/>
    </row>
    <row r="160" spans="1:11" ht="89.25" x14ac:dyDescent="0.2">
      <c r="A160" s="62" t="s">
        <v>1841</v>
      </c>
      <c r="B160" s="32" t="s">
        <v>310</v>
      </c>
      <c r="C160" s="4" t="s">
        <v>25</v>
      </c>
      <c r="D160" s="5">
        <v>10</v>
      </c>
      <c r="E160" s="113"/>
      <c r="F160" s="3">
        <f t="shared" si="2"/>
        <v>0</v>
      </c>
      <c r="J160" s="84"/>
      <c r="K160" s="84"/>
    </row>
    <row r="161" spans="1:11" x14ac:dyDescent="0.2">
      <c r="A161" s="99" t="s">
        <v>311</v>
      </c>
      <c r="B161" s="88" t="s">
        <v>1831</v>
      </c>
      <c r="C161" s="100" t="s">
        <v>14</v>
      </c>
      <c r="D161" s="101"/>
      <c r="E161" s="102"/>
      <c r="F161" s="102"/>
      <c r="J161" s="84"/>
      <c r="K161" s="84"/>
    </row>
    <row r="162" spans="1:11" x14ac:dyDescent="0.2">
      <c r="A162" s="103" t="s">
        <v>312</v>
      </c>
      <c r="B162" s="104" t="s">
        <v>313</v>
      </c>
      <c r="C162" s="105" t="s">
        <v>14</v>
      </c>
      <c r="D162" s="106"/>
      <c r="E162" s="107"/>
      <c r="F162" s="107"/>
      <c r="J162" s="84"/>
      <c r="K162" s="84"/>
    </row>
    <row r="163" spans="1:11" ht="102" x14ac:dyDescent="0.2">
      <c r="A163" s="62" t="s">
        <v>314</v>
      </c>
      <c r="B163" s="32" t="s">
        <v>315</v>
      </c>
      <c r="C163" s="4" t="s">
        <v>25</v>
      </c>
      <c r="D163" s="5">
        <v>278.5</v>
      </c>
      <c r="E163" s="113"/>
      <c r="F163" s="3">
        <f t="shared" si="2"/>
        <v>0</v>
      </c>
      <c r="J163" s="84"/>
      <c r="K163" s="84"/>
    </row>
    <row r="164" spans="1:11" ht="25.5" x14ac:dyDescent="0.2">
      <c r="A164" s="62" t="s">
        <v>316</v>
      </c>
      <c r="B164" s="32" t="s">
        <v>317</v>
      </c>
      <c r="C164" s="4" t="s">
        <v>25</v>
      </c>
      <c r="D164" s="5">
        <v>830.6</v>
      </c>
      <c r="E164" s="113"/>
      <c r="F164" s="3">
        <f t="shared" si="2"/>
        <v>0</v>
      </c>
      <c r="J164" s="84"/>
      <c r="K164" s="84"/>
    </row>
    <row r="165" spans="1:11" ht="38.25" x14ac:dyDescent="0.2">
      <c r="A165" s="62" t="s">
        <v>318</v>
      </c>
      <c r="B165" s="32" t="s">
        <v>319</v>
      </c>
      <c r="C165" s="4" t="s">
        <v>25</v>
      </c>
      <c r="D165" s="5">
        <v>149.5</v>
      </c>
      <c r="E165" s="113"/>
      <c r="F165" s="3">
        <f t="shared" si="2"/>
        <v>0</v>
      </c>
      <c r="J165" s="84"/>
      <c r="K165" s="84"/>
    </row>
    <row r="166" spans="1:11" ht="38.25" x14ac:dyDescent="0.2">
      <c r="A166" s="62" t="s">
        <v>320</v>
      </c>
      <c r="B166" s="32" t="s">
        <v>321</v>
      </c>
      <c r="C166" s="4" t="s">
        <v>25</v>
      </c>
      <c r="D166" s="5">
        <v>391.3</v>
      </c>
      <c r="E166" s="113"/>
      <c r="F166" s="3">
        <f t="shared" si="2"/>
        <v>0</v>
      </c>
      <c r="J166" s="84"/>
      <c r="K166" s="84"/>
    </row>
    <row r="167" spans="1:11" ht="89.25" x14ac:dyDescent="0.2">
      <c r="A167" s="62" t="s">
        <v>322</v>
      </c>
      <c r="B167" s="32" t="s">
        <v>323</v>
      </c>
      <c r="C167" s="4" t="s">
        <v>30</v>
      </c>
      <c r="D167" s="5">
        <v>151</v>
      </c>
      <c r="E167" s="113"/>
      <c r="F167" s="3">
        <f t="shared" si="2"/>
        <v>0</v>
      </c>
      <c r="J167" s="84"/>
      <c r="K167" s="84"/>
    </row>
    <row r="168" spans="1:11" ht="114.75" x14ac:dyDescent="0.2">
      <c r="A168" s="62" t="s">
        <v>324</v>
      </c>
      <c r="B168" s="32" t="s">
        <v>325</v>
      </c>
      <c r="C168" s="4" t="s">
        <v>30</v>
      </c>
      <c r="D168" s="5">
        <v>153.4</v>
      </c>
      <c r="E168" s="113"/>
      <c r="F168" s="3">
        <f t="shared" si="2"/>
        <v>0</v>
      </c>
      <c r="J168" s="84"/>
      <c r="K168" s="84"/>
    </row>
    <row r="169" spans="1:11" ht="63.75" x14ac:dyDescent="0.2">
      <c r="A169" s="62" t="s">
        <v>326</v>
      </c>
      <c r="B169" s="32" t="s">
        <v>327</v>
      </c>
      <c r="C169" s="4" t="s">
        <v>30</v>
      </c>
      <c r="D169" s="5">
        <v>84</v>
      </c>
      <c r="E169" s="113"/>
      <c r="F169" s="3">
        <f t="shared" si="2"/>
        <v>0</v>
      </c>
      <c r="J169" s="84"/>
      <c r="K169" s="84"/>
    </row>
    <row r="170" spans="1:11" x14ac:dyDescent="0.2">
      <c r="A170" s="103" t="s">
        <v>328</v>
      </c>
      <c r="B170" s="104" t="s">
        <v>329</v>
      </c>
      <c r="C170" s="105" t="s">
        <v>14</v>
      </c>
      <c r="D170" s="106"/>
      <c r="E170" s="107"/>
      <c r="F170" s="107"/>
      <c r="J170" s="84"/>
      <c r="K170" s="84"/>
    </row>
    <row r="171" spans="1:11" ht="89.25" x14ac:dyDescent="0.2">
      <c r="A171" s="62" t="s">
        <v>330</v>
      </c>
      <c r="B171" s="90" t="s">
        <v>331</v>
      </c>
      <c r="C171" s="4" t="s">
        <v>25</v>
      </c>
      <c r="D171" s="5">
        <v>153.4</v>
      </c>
      <c r="E171" s="113"/>
      <c r="F171" s="3">
        <f t="shared" si="2"/>
        <v>0</v>
      </c>
      <c r="J171" s="84"/>
      <c r="K171" s="84"/>
    </row>
    <row r="172" spans="1:11" x14ac:dyDescent="0.2">
      <c r="A172" s="103" t="s">
        <v>332</v>
      </c>
      <c r="B172" s="104" t="s">
        <v>333</v>
      </c>
      <c r="C172" s="105" t="s">
        <v>14</v>
      </c>
      <c r="D172" s="106"/>
      <c r="E172" s="107"/>
      <c r="F172" s="107"/>
      <c r="J172" s="84"/>
      <c r="K172" s="84"/>
    </row>
    <row r="173" spans="1:11" ht="140.25" x14ac:dyDescent="0.2">
      <c r="A173" s="62" t="s">
        <v>334</v>
      </c>
      <c r="B173" s="32" t="s">
        <v>335</v>
      </c>
      <c r="C173" s="4" t="s">
        <v>25</v>
      </c>
      <c r="D173" s="5">
        <v>119.1</v>
      </c>
      <c r="E173" s="113"/>
      <c r="F173" s="3">
        <f t="shared" si="2"/>
        <v>0</v>
      </c>
      <c r="J173" s="84"/>
      <c r="K173" s="84"/>
    </row>
    <row r="174" spans="1:11" ht="140.25" x14ac:dyDescent="0.2">
      <c r="A174" s="62" t="s">
        <v>336</v>
      </c>
      <c r="B174" s="32" t="s">
        <v>337</v>
      </c>
      <c r="C174" s="4" t="s">
        <v>25</v>
      </c>
      <c r="D174" s="5">
        <v>539.6</v>
      </c>
      <c r="E174" s="113"/>
      <c r="F174" s="3">
        <f t="shared" si="2"/>
        <v>0</v>
      </c>
      <c r="J174" s="84"/>
      <c r="K174" s="84"/>
    </row>
    <row r="175" spans="1:11" x14ac:dyDescent="0.2">
      <c r="A175" s="103" t="s">
        <v>338</v>
      </c>
      <c r="B175" s="104" t="s">
        <v>339</v>
      </c>
      <c r="C175" s="105" t="s">
        <v>14</v>
      </c>
      <c r="D175" s="106"/>
      <c r="E175" s="107"/>
      <c r="F175" s="107"/>
      <c r="J175" s="84"/>
      <c r="K175" s="84"/>
    </row>
    <row r="176" spans="1:11" ht="63.75" x14ac:dyDescent="0.2">
      <c r="A176" s="62" t="s">
        <v>340</v>
      </c>
      <c r="B176" s="32" t="s">
        <v>341</v>
      </c>
      <c r="C176" s="4" t="s">
        <v>25</v>
      </c>
      <c r="D176" s="5">
        <v>403.3</v>
      </c>
      <c r="E176" s="113"/>
      <c r="F176" s="3">
        <f t="shared" si="2"/>
        <v>0</v>
      </c>
      <c r="J176" s="84"/>
      <c r="K176" s="84"/>
    </row>
    <row r="177" spans="1:11" ht="114.75" x14ac:dyDescent="0.2">
      <c r="A177" s="62" t="s">
        <v>342</v>
      </c>
      <c r="B177" s="32" t="s">
        <v>343</v>
      </c>
      <c r="C177" s="4" t="s">
        <v>25</v>
      </c>
      <c r="D177" s="5">
        <v>54</v>
      </c>
      <c r="E177" s="113"/>
      <c r="F177" s="3">
        <f t="shared" si="2"/>
        <v>0</v>
      </c>
      <c r="J177" s="84"/>
      <c r="K177" s="84"/>
    </row>
    <row r="178" spans="1:11" ht="216.75" x14ac:dyDescent="0.2">
      <c r="A178" s="62" t="s">
        <v>344</v>
      </c>
      <c r="B178" s="86" t="s">
        <v>345</v>
      </c>
      <c r="C178" s="4" t="s">
        <v>25</v>
      </c>
      <c r="D178" s="5">
        <v>185.9</v>
      </c>
      <c r="E178" s="114"/>
      <c r="F178" s="3">
        <f t="shared" si="2"/>
        <v>0</v>
      </c>
      <c r="J178" s="84"/>
      <c r="K178" s="84"/>
    </row>
    <row r="179" spans="1:11" ht="216.75" x14ac:dyDescent="0.2">
      <c r="A179" s="62" t="s">
        <v>346</v>
      </c>
      <c r="B179" s="86" t="s">
        <v>347</v>
      </c>
      <c r="C179" s="4" t="s">
        <v>25</v>
      </c>
      <c r="D179" s="5">
        <v>437.2</v>
      </c>
      <c r="E179" s="114"/>
      <c r="F179" s="3">
        <f t="shared" si="2"/>
        <v>0</v>
      </c>
      <c r="J179" s="84"/>
      <c r="K179" s="84"/>
    </row>
    <row r="180" spans="1:11" x14ac:dyDescent="0.2">
      <c r="A180" s="99" t="s">
        <v>348</v>
      </c>
      <c r="B180" s="88" t="s">
        <v>349</v>
      </c>
      <c r="C180" s="100" t="s">
        <v>14</v>
      </c>
      <c r="D180" s="101"/>
      <c r="E180" s="102"/>
      <c r="F180" s="102"/>
      <c r="J180" s="84"/>
      <c r="K180" s="84"/>
    </row>
    <row r="181" spans="1:11" x14ac:dyDescent="0.2">
      <c r="A181" s="103" t="s">
        <v>350</v>
      </c>
      <c r="B181" s="104" t="s">
        <v>351</v>
      </c>
      <c r="C181" s="105" t="s">
        <v>14</v>
      </c>
      <c r="D181" s="106"/>
      <c r="E181" s="107"/>
      <c r="F181" s="107"/>
      <c r="J181" s="84"/>
      <c r="K181" s="84"/>
    </row>
    <row r="182" spans="1:11" ht="25.5" x14ac:dyDescent="0.2">
      <c r="A182" s="62" t="s">
        <v>352</v>
      </c>
      <c r="B182" s="32" t="s">
        <v>353</v>
      </c>
      <c r="C182" s="4" t="s">
        <v>37</v>
      </c>
      <c r="D182" s="5">
        <v>44.8</v>
      </c>
      <c r="E182" s="113"/>
      <c r="F182" s="3">
        <f t="shared" si="2"/>
        <v>0</v>
      </c>
      <c r="J182" s="84"/>
      <c r="K182" s="84"/>
    </row>
    <row r="183" spans="1:11" ht="25.5" x14ac:dyDescent="0.2">
      <c r="A183" s="62" t="s">
        <v>354</v>
      </c>
      <c r="B183" s="32" t="s">
        <v>355</v>
      </c>
      <c r="C183" s="4" t="s">
        <v>37</v>
      </c>
      <c r="D183" s="5">
        <v>4.3</v>
      </c>
      <c r="E183" s="113"/>
      <c r="F183" s="3">
        <f t="shared" si="2"/>
        <v>0</v>
      </c>
      <c r="J183" s="84"/>
      <c r="K183" s="84"/>
    </row>
    <row r="184" spans="1:11" ht="25.5" x14ac:dyDescent="0.2">
      <c r="A184" s="62" t="s">
        <v>356</v>
      </c>
      <c r="B184" s="32" t="s">
        <v>357</v>
      </c>
      <c r="C184" s="4" t="s">
        <v>37</v>
      </c>
      <c r="D184" s="5">
        <v>9.4</v>
      </c>
      <c r="E184" s="113"/>
      <c r="F184" s="3">
        <f t="shared" si="2"/>
        <v>0</v>
      </c>
      <c r="J184" s="84"/>
      <c r="K184" s="84"/>
    </row>
    <row r="185" spans="1:11" ht="102" x14ac:dyDescent="0.2">
      <c r="A185" s="62" t="s">
        <v>358</v>
      </c>
      <c r="B185" s="32" t="s">
        <v>359</v>
      </c>
      <c r="C185" s="4" t="s">
        <v>30</v>
      </c>
      <c r="D185" s="5">
        <v>448</v>
      </c>
      <c r="E185" s="113"/>
      <c r="F185" s="3">
        <f t="shared" si="2"/>
        <v>0</v>
      </c>
      <c r="J185" s="84"/>
      <c r="K185" s="84"/>
    </row>
    <row r="186" spans="1:11" ht="102" x14ac:dyDescent="0.2">
      <c r="A186" s="62" t="s">
        <v>360</v>
      </c>
      <c r="B186" s="32" t="s">
        <v>361</v>
      </c>
      <c r="C186" s="4" t="s">
        <v>30</v>
      </c>
      <c r="D186" s="5">
        <v>43</v>
      </c>
      <c r="E186" s="113"/>
      <c r="F186" s="3">
        <f t="shared" si="2"/>
        <v>0</v>
      </c>
      <c r="J186" s="84"/>
      <c r="K186" s="84"/>
    </row>
    <row r="187" spans="1:11" ht="102" x14ac:dyDescent="0.2">
      <c r="A187" s="62" t="s">
        <v>362</v>
      </c>
      <c r="B187" s="32" t="s">
        <v>363</v>
      </c>
      <c r="C187" s="4" t="s">
        <v>30</v>
      </c>
      <c r="D187" s="5">
        <v>47</v>
      </c>
      <c r="E187" s="113"/>
      <c r="F187" s="3">
        <f t="shared" si="2"/>
        <v>0</v>
      </c>
      <c r="J187" s="84"/>
      <c r="K187" s="84"/>
    </row>
    <row r="188" spans="1:11" ht="102" x14ac:dyDescent="0.2">
      <c r="A188" s="62" t="s">
        <v>364</v>
      </c>
      <c r="B188" s="32" t="s">
        <v>365</v>
      </c>
      <c r="C188" s="4" t="s">
        <v>30</v>
      </c>
      <c r="D188" s="5">
        <v>2</v>
      </c>
      <c r="E188" s="113"/>
      <c r="F188" s="3">
        <f t="shared" si="2"/>
        <v>0</v>
      </c>
      <c r="J188" s="84"/>
      <c r="K188" s="84"/>
    </row>
    <row r="189" spans="1:11" ht="89.25" x14ac:dyDescent="0.2">
      <c r="A189" s="62" t="s">
        <v>366</v>
      </c>
      <c r="B189" s="32" t="s">
        <v>367</v>
      </c>
      <c r="C189" s="4" t="s">
        <v>30</v>
      </c>
      <c r="D189" s="5">
        <v>10</v>
      </c>
      <c r="E189" s="113"/>
      <c r="F189" s="3">
        <f t="shared" si="2"/>
        <v>0</v>
      </c>
      <c r="J189" s="84"/>
      <c r="K189" s="84"/>
    </row>
    <row r="190" spans="1:11" ht="51" x14ac:dyDescent="0.2">
      <c r="A190" s="62" t="s">
        <v>368</v>
      </c>
      <c r="B190" s="32" t="s">
        <v>369</v>
      </c>
      <c r="C190" s="4" t="s">
        <v>37</v>
      </c>
      <c r="D190" s="5">
        <v>100</v>
      </c>
      <c r="E190" s="113"/>
      <c r="F190" s="3">
        <f t="shared" si="2"/>
        <v>0</v>
      </c>
      <c r="J190" s="84"/>
      <c r="K190" s="84"/>
    </row>
    <row r="191" spans="1:11" ht="89.25" x14ac:dyDescent="0.2">
      <c r="A191" s="62" t="s">
        <v>370</v>
      </c>
      <c r="B191" s="32" t="s">
        <v>371</v>
      </c>
      <c r="C191" s="4" t="s">
        <v>37</v>
      </c>
      <c r="D191" s="5">
        <v>100</v>
      </c>
      <c r="E191" s="113"/>
      <c r="F191" s="3">
        <f t="shared" si="2"/>
        <v>0</v>
      </c>
      <c r="J191" s="84"/>
      <c r="K191" s="84"/>
    </row>
    <row r="192" spans="1:11" ht="102" x14ac:dyDescent="0.2">
      <c r="A192" s="62" t="s">
        <v>372</v>
      </c>
      <c r="B192" s="32" t="s">
        <v>373</v>
      </c>
      <c r="C192" s="4" t="s">
        <v>37</v>
      </c>
      <c r="D192" s="5">
        <v>1</v>
      </c>
      <c r="E192" s="113"/>
      <c r="F192" s="3">
        <f t="shared" si="2"/>
        <v>0</v>
      </c>
      <c r="J192" s="84"/>
      <c r="K192" s="84"/>
    </row>
    <row r="193" spans="1:11" ht="25.5" x14ac:dyDescent="0.2">
      <c r="A193" s="62" t="s">
        <v>374</v>
      </c>
      <c r="B193" s="32" t="s">
        <v>375</v>
      </c>
      <c r="C193" s="4" t="s">
        <v>30</v>
      </c>
      <c r="D193" s="5">
        <v>10</v>
      </c>
      <c r="E193" s="113"/>
      <c r="F193" s="3">
        <f t="shared" si="2"/>
        <v>0</v>
      </c>
      <c r="J193" s="84"/>
      <c r="K193" s="84"/>
    </row>
    <row r="194" spans="1:11" ht="51" x14ac:dyDescent="0.2">
      <c r="A194" s="62" t="s">
        <v>376</v>
      </c>
      <c r="B194" s="32" t="s">
        <v>377</v>
      </c>
      <c r="C194" s="4" t="s">
        <v>37</v>
      </c>
      <c r="D194" s="5">
        <v>10</v>
      </c>
      <c r="E194" s="113"/>
      <c r="F194" s="3">
        <f t="shared" si="2"/>
        <v>0</v>
      </c>
      <c r="J194" s="84"/>
      <c r="K194" s="84"/>
    </row>
    <row r="195" spans="1:11" ht="38.25" x14ac:dyDescent="0.2">
      <c r="A195" s="62" t="s">
        <v>378</v>
      </c>
      <c r="B195" s="32" t="s">
        <v>379</v>
      </c>
      <c r="C195" s="4" t="s">
        <v>37</v>
      </c>
      <c r="D195" s="5">
        <v>20</v>
      </c>
      <c r="E195" s="113"/>
      <c r="F195" s="3">
        <f t="shared" si="2"/>
        <v>0</v>
      </c>
      <c r="J195" s="84"/>
      <c r="K195" s="84"/>
    </row>
    <row r="196" spans="1:11" ht="38.25" x14ac:dyDescent="0.2">
      <c r="A196" s="62" t="s">
        <v>380</v>
      </c>
      <c r="B196" s="32" t="s">
        <v>381</v>
      </c>
      <c r="C196" s="4" t="s">
        <v>37</v>
      </c>
      <c r="D196" s="5">
        <v>8</v>
      </c>
      <c r="E196" s="113"/>
      <c r="F196" s="3">
        <f t="shared" si="2"/>
        <v>0</v>
      </c>
      <c r="J196" s="84"/>
      <c r="K196" s="84"/>
    </row>
    <row r="197" spans="1:11" ht="38.25" x14ac:dyDescent="0.2">
      <c r="A197" s="62" t="s">
        <v>382</v>
      </c>
      <c r="B197" s="32" t="s">
        <v>383</v>
      </c>
      <c r="C197" s="4" t="s">
        <v>37</v>
      </c>
      <c r="D197" s="5">
        <v>2</v>
      </c>
      <c r="E197" s="113"/>
      <c r="F197" s="3">
        <f t="shared" si="2"/>
        <v>0</v>
      </c>
      <c r="J197" s="84"/>
      <c r="K197" s="84"/>
    </row>
    <row r="198" spans="1:11" ht="51" x14ac:dyDescent="0.2">
      <c r="A198" s="62" t="s">
        <v>384</v>
      </c>
      <c r="B198" s="32" t="s">
        <v>385</v>
      </c>
      <c r="C198" s="4" t="s">
        <v>37</v>
      </c>
      <c r="D198" s="5">
        <v>2</v>
      </c>
      <c r="E198" s="113"/>
      <c r="F198" s="3">
        <f t="shared" si="2"/>
        <v>0</v>
      </c>
      <c r="J198" s="84"/>
      <c r="K198" s="84"/>
    </row>
    <row r="199" spans="1:11" ht="51" x14ac:dyDescent="0.2">
      <c r="A199" s="62" t="s">
        <v>386</v>
      </c>
      <c r="B199" s="32" t="s">
        <v>387</v>
      </c>
      <c r="C199" s="4" t="s">
        <v>37</v>
      </c>
      <c r="D199" s="5">
        <v>2</v>
      </c>
      <c r="E199" s="113"/>
      <c r="F199" s="3">
        <f t="shared" si="2"/>
        <v>0</v>
      </c>
      <c r="J199" s="84"/>
      <c r="K199" s="84"/>
    </row>
    <row r="200" spans="1:11" ht="51" x14ac:dyDescent="0.2">
      <c r="A200" s="62" t="s">
        <v>388</v>
      </c>
      <c r="B200" s="32" t="s">
        <v>389</v>
      </c>
      <c r="C200" s="4" t="s">
        <v>37</v>
      </c>
      <c r="D200" s="5">
        <v>1</v>
      </c>
      <c r="E200" s="113"/>
      <c r="F200" s="3">
        <f t="shared" si="2"/>
        <v>0</v>
      </c>
      <c r="J200" s="84"/>
      <c r="K200" s="84"/>
    </row>
    <row r="201" spans="1:11" ht="38.25" x14ac:dyDescent="0.2">
      <c r="A201" s="62" t="s">
        <v>390</v>
      </c>
      <c r="B201" s="32" t="s">
        <v>391</v>
      </c>
      <c r="C201" s="4" t="s">
        <v>37</v>
      </c>
      <c r="D201" s="5">
        <v>2</v>
      </c>
      <c r="E201" s="113"/>
      <c r="F201" s="3">
        <f t="shared" si="2"/>
        <v>0</v>
      </c>
      <c r="J201" s="84"/>
      <c r="K201" s="84"/>
    </row>
    <row r="202" spans="1:11" x14ac:dyDescent="0.2">
      <c r="A202" s="103" t="s">
        <v>392</v>
      </c>
      <c r="B202" s="104" t="s">
        <v>393</v>
      </c>
      <c r="C202" s="105" t="s">
        <v>14</v>
      </c>
      <c r="D202" s="106"/>
      <c r="E202" s="107"/>
      <c r="F202" s="107"/>
      <c r="J202" s="84"/>
      <c r="K202" s="84"/>
    </row>
    <row r="203" spans="1:11" ht="63.75" x14ac:dyDescent="0.2">
      <c r="A203" s="62" t="s">
        <v>394</v>
      </c>
      <c r="B203" s="32" t="s">
        <v>395</v>
      </c>
      <c r="C203" s="4" t="s">
        <v>30</v>
      </c>
      <c r="D203" s="5">
        <v>353</v>
      </c>
      <c r="E203" s="113"/>
      <c r="F203" s="3">
        <f t="shared" si="2"/>
        <v>0</v>
      </c>
      <c r="J203" s="84"/>
      <c r="K203" s="84"/>
    </row>
    <row r="204" spans="1:11" ht="63.75" x14ac:dyDescent="0.2">
      <c r="A204" s="62" t="s">
        <v>396</v>
      </c>
      <c r="B204" s="32" t="s">
        <v>397</v>
      </c>
      <c r="C204" s="4" t="s">
        <v>30</v>
      </c>
      <c r="D204" s="5">
        <v>107</v>
      </c>
      <c r="E204" s="113"/>
      <c r="F204" s="3">
        <f t="shared" si="2"/>
        <v>0</v>
      </c>
      <c r="J204" s="84"/>
      <c r="K204" s="84"/>
    </row>
    <row r="205" spans="1:11" ht="63.75" x14ac:dyDescent="0.2">
      <c r="A205" s="62" t="s">
        <v>398</v>
      </c>
      <c r="B205" s="32" t="s">
        <v>399</v>
      </c>
      <c r="C205" s="4" t="s">
        <v>30</v>
      </c>
      <c r="D205" s="5">
        <v>208</v>
      </c>
      <c r="E205" s="113"/>
      <c r="F205" s="3">
        <f t="shared" si="2"/>
        <v>0</v>
      </c>
      <c r="J205" s="84"/>
      <c r="K205" s="84"/>
    </row>
    <row r="206" spans="1:11" ht="63.75" x14ac:dyDescent="0.2">
      <c r="A206" s="62" t="s">
        <v>400</v>
      </c>
      <c r="B206" s="32" t="s">
        <v>401</v>
      </c>
      <c r="C206" s="4" t="s">
        <v>30</v>
      </c>
      <c r="D206" s="5">
        <v>85</v>
      </c>
      <c r="E206" s="113"/>
      <c r="F206" s="3">
        <f t="shared" si="2"/>
        <v>0</v>
      </c>
      <c r="J206" s="84"/>
      <c r="K206" s="84"/>
    </row>
    <row r="207" spans="1:11" ht="102" x14ac:dyDescent="0.2">
      <c r="A207" s="62" t="s">
        <v>402</v>
      </c>
      <c r="B207" s="32" t="s">
        <v>403</v>
      </c>
      <c r="C207" s="4" t="s">
        <v>30</v>
      </c>
      <c r="D207" s="5">
        <v>56</v>
      </c>
      <c r="E207" s="113"/>
      <c r="F207" s="3">
        <f t="shared" si="2"/>
        <v>0</v>
      </c>
      <c r="J207" s="84"/>
      <c r="K207" s="84"/>
    </row>
    <row r="208" spans="1:11" ht="63.75" x14ac:dyDescent="0.2">
      <c r="A208" s="62" t="s">
        <v>404</v>
      </c>
      <c r="B208" s="32" t="s">
        <v>405</v>
      </c>
      <c r="C208" s="4" t="s">
        <v>30</v>
      </c>
      <c r="D208" s="5">
        <v>29</v>
      </c>
      <c r="E208" s="113"/>
      <c r="F208" s="3">
        <f t="shared" ref="F208:F270" si="3">ROUND(E208*D208,0)</f>
        <v>0</v>
      </c>
      <c r="J208" s="84"/>
      <c r="K208" s="84"/>
    </row>
    <row r="209" spans="1:11" ht="63.75" x14ac:dyDescent="0.2">
      <c r="A209" s="62" t="s">
        <v>406</v>
      </c>
      <c r="B209" s="32" t="s">
        <v>407</v>
      </c>
      <c r="C209" s="4" t="s">
        <v>30</v>
      </c>
      <c r="D209" s="5">
        <v>12</v>
      </c>
      <c r="E209" s="113"/>
      <c r="F209" s="3">
        <f t="shared" si="3"/>
        <v>0</v>
      </c>
      <c r="J209" s="84"/>
      <c r="K209" s="84"/>
    </row>
    <row r="210" spans="1:11" ht="89.25" x14ac:dyDescent="0.2">
      <c r="A210" s="62" t="s">
        <v>408</v>
      </c>
      <c r="B210" s="32" t="s">
        <v>409</v>
      </c>
      <c r="C210" s="4" t="s">
        <v>37</v>
      </c>
      <c r="D210" s="5">
        <v>78</v>
      </c>
      <c r="E210" s="113"/>
      <c r="F210" s="3">
        <f t="shared" si="3"/>
        <v>0</v>
      </c>
      <c r="J210" s="84"/>
      <c r="K210" s="84"/>
    </row>
    <row r="211" spans="1:11" ht="89.25" x14ac:dyDescent="0.2">
      <c r="A211" s="62" t="s">
        <v>410</v>
      </c>
      <c r="B211" s="32" t="s">
        <v>411</v>
      </c>
      <c r="C211" s="4" t="s">
        <v>37</v>
      </c>
      <c r="D211" s="5">
        <v>1</v>
      </c>
      <c r="E211" s="113"/>
      <c r="F211" s="3">
        <f t="shared" si="3"/>
        <v>0</v>
      </c>
      <c r="J211" s="84"/>
      <c r="K211" s="84"/>
    </row>
    <row r="212" spans="1:11" ht="89.25" x14ac:dyDescent="0.2">
      <c r="A212" s="62" t="s">
        <v>412</v>
      </c>
      <c r="B212" s="32" t="s">
        <v>413</v>
      </c>
      <c r="C212" s="4" t="s">
        <v>37</v>
      </c>
      <c r="D212" s="5">
        <v>25</v>
      </c>
      <c r="E212" s="113"/>
      <c r="F212" s="3">
        <f t="shared" si="3"/>
        <v>0</v>
      </c>
      <c r="J212" s="84"/>
      <c r="K212" s="84"/>
    </row>
    <row r="213" spans="1:11" ht="63.75" x14ac:dyDescent="0.2">
      <c r="A213" s="62" t="s">
        <v>414</v>
      </c>
      <c r="B213" s="32" t="s">
        <v>415</v>
      </c>
      <c r="C213" s="4" t="s">
        <v>30</v>
      </c>
      <c r="D213" s="5">
        <v>24</v>
      </c>
      <c r="E213" s="113"/>
      <c r="F213" s="3">
        <f t="shared" si="3"/>
        <v>0</v>
      </c>
      <c r="J213" s="84"/>
      <c r="K213" s="84"/>
    </row>
    <row r="214" spans="1:11" ht="63.75" x14ac:dyDescent="0.2">
      <c r="A214" s="62" t="s">
        <v>416</v>
      </c>
      <c r="B214" s="32" t="s">
        <v>417</v>
      </c>
      <c r="C214" s="4" t="s">
        <v>30</v>
      </c>
      <c r="D214" s="5">
        <v>24</v>
      </c>
      <c r="E214" s="113"/>
      <c r="F214" s="3">
        <f t="shared" si="3"/>
        <v>0</v>
      </c>
      <c r="J214" s="84"/>
      <c r="K214" s="84"/>
    </row>
    <row r="215" spans="1:11" ht="38.25" x14ac:dyDescent="0.2">
      <c r="A215" s="62" t="s">
        <v>418</v>
      </c>
      <c r="B215" s="32" t="s">
        <v>419</v>
      </c>
      <c r="C215" s="4" t="s">
        <v>37</v>
      </c>
      <c r="D215" s="5">
        <v>35</v>
      </c>
      <c r="E215" s="113"/>
      <c r="F215" s="3">
        <f t="shared" si="3"/>
        <v>0</v>
      </c>
      <c r="J215" s="84"/>
      <c r="K215" s="84"/>
    </row>
    <row r="216" spans="1:11" ht="38.25" x14ac:dyDescent="0.2">
      <c r="A216" s="62" t="s">
        <v>420</v>
      </c>
      <c r="B216" s="32" t="s">
        <v>421</v>
      </c>
      <c r="C216" s="4" t="s">
        <v>37</v>
      </c>
      <c r="D216" s="5">
        <v>8</v>
      </c>
      <c r="E216" s="113"/>
      <c r="F216" s="3">
        <f t="shared" si="3"/>
        <v>0</v>
      </c>
      <c r="J216" s="84"/>
      <c r="K216" s="84"/>
    </row>
    <row r="217" spans="1:11" ht="38.25" x14ac:dyDescent="0.2">
      <c r="A217" s="62" t="s">
        <v>422</v>
      </c>
      <c r="B217" s="32" t="s">
        <v>423</v>
      </c>
      <c r="C217" s="4" t="s">
        <v>37</v>
      </c>
      <c r="D217" s="5">
        <v>4</v>
      </c>
      <c r="E217" s="113"/>
      <c r="F217" s="3">
        <f t="shared" si="3"/>
        <v>0</v>
      </c>
      <c r="J217" s="84"/>
      <c r="K217" s="84"/>
    </row>
    <row r="218" spans="1:11" ht="191.25" x14ac:dyDescent="0.2">
      <c r="A218" s="62" t="s">
        <v>425</v>
      </c>
      <c r="B218" s="32" t="s">
        <v>424</v>
      </c>
      <c r="C218" s="1" t="s">
        <v>30</v>
      </c>
      <c r="D218" s="2">
        <v>133</v>
      </c>
      <c r="E218" s="114"/>
      <c r="F218" s="3">
        <f t="shared" si="3"/>
        <v>0</v>
      </c>
      <c r="J218" s="84"/>
      <c r="K218" s="84"/>
    </row>
    <row r="219" spans="1:11" ht="25.5" x14ac:dyDescent="0.2">
      <c r="A219" s="62" t="s">
        <v>1842</v>
      </c>
      <c r="B219" s="32" t="s">
        <v>426</v>
      </c>
      <c r="C219" s="4" t="s">
        <v>427</v>
      </c>
      <c r="D219" s="5">
        <v>1</v>
      </c>
      <c r="E219" s="113"/>
      <c r="F219" s="3">
        <f t="shared" si="3"/>
        <v>0</v>
      </c>
      <c r="J219" s="84"/>
      <c r="K219" s="84"/>
    </row>
    <row r="220" spans="1:11" x14ac:dyDescent="0.2">
      <c r="A220" s="103" t="s">
        <v>428</v>
      </c>
      <c r="B220" s="104" t="s">
        <v>429</v>
      </c>
      <c r="C220" s="105" t="s">
        <v>14</v>
      </c>
      <c r="D220" s="106"/>
      <c r="E220" s="107"/>
      <c r="F220" s="107"/>
      <c r="J220" s="84"/>
      <c r="K220" s="84"/>
    </row>
    <row r="221" spans="1:11" x14ac:dyDescent="0.2">
      <c r="A221" s="58" t="s">
        <v>430</v>
      </c>
      <c r="B221" s="109" t="s">
        <v>431</v>
      </c>
      <c r="C221" s="59" t="s">
        <v>14</v>
      </c>
      <c r="D221" s="60"/>
      <c r="E221" s="110"/>
      <c r="F221" s="61"/>
      <c r="J221" s="84"/>
      <c r="K221" s="84"/>
    </row>
    <row r="222" spans="1:11" ht="25.5" x14ac:dyDescent="0.2">
      <c r="A222" s="62" t="s">
        <v>432</v>
      </c>
      <c r="B222" s="86" t="s">
        <v>433</v>
      </c>
      <c r="C222" s="4" t="s">
        <v>30</v>
      </c>
      <c r="D222" s="5">
        <v>12.8</v>
      </c>
      <c r="E222" s="114"/>
      <c r="F222" s="3">
        <f t="shared" si="3"/>
        <v>0</v>
      </c>
      <c r="J222" s="84"/>
      <c r="K222" s="84"/>
    </row>
    <row r="223" spans="1:11" ht="25.5" x14ac:dyDescent="0.2">
      <c r="A223" s="62" t="s">
        <v>434</v>
      </c>
      <c r="B223" s="86" t="s">
        <v>435</v>
      </c>
      <c r="C223" s="4" t="s">
        <v>30</v>
      </c>
      <c r="D223" s="5">
        <v>291.60000000000002</v>
      </c>
      <c r="E223" s="114"/>
      <c r="F223" s="3">
        <f t="shared" si="3"/>
        <v>0</v>
      </c>
      <c r="J223" s="84"/>
      <c r="K223" s="84"/>
    </row>
    <row r="224" spans="1:11" ht="25.5" x14ac:dyDescent="0.2">
      <c r="A224" s="62" t="s">
        <v>436</v>
      </c>
      <c r="B224" s="86" t="s">
        <v>437</v>
      </c>
      <c r="C224" s="4" t="s">
        <v>30</v>
      </c>
      <c r="D224" s="5">
        <v>99</v>
      </c>
      <c r="E224" s="114"/>
      <c r="F224" s="3">
        <f t="shared" si="3"/>
        <v>0</v>
      </c>
      <c r="J224" s="84"/>
      <c r="K224" s="84"/>
    </row>
    <row r="225" spans="1:11" ht="25.5" x14ac:dyDescent="0.2">
      <c r="A225" s="62" t="s">
        <v>438</v>
      </c>
      <c r="B225" s="86" t="s">
        <v>439</v>
      </c>
      <c r="C225" s="4" t="s">
        <v>30</v>
      </c>
      <c r="D225" s="5">
        <v>133.80000000000001</v>
      </c>
      <c r="E225" s="114"/>
      <c r="F225" s="3">
        <f t="shared" si="3"/>
        <v>0</v>
      </c>
      <c r="J225" s="84"/>
      <c r="K225" s="84"/>
    </row>
    <row r="226" spans="1:11" ht="25.5" x14ac:dyDescent="0.2">
      <c r="A226" s="62" t="s">
        <v>440</v>
      </c>
      <c r="B226" s="86" t="s">
        <v>441</v>
      </c>
      <c r="C226" s="4" t="s">
        <v>30</v>
      </c>
      <c r="D226" s="5">
        <v>14.1</v>
      </c>
      <c r="E226" s="114"/>
      <c r="F226" s="3">
        <f t="shared" si="3"/>
        <v>0</v>
      </c>
      <c r="J226" s="84"/>
      <c r="K226" s="84"/>
    </row>
    <row r="227" spans="1:11" ht="25.5" x14ac:dyDescent="0.2">
      <c r="A227" s="62" t="s">
        <v>442</v>
      </c>
      <c r="B227" s="86" t="s">
        <v>443</v>
      </c>
      <c r="C227" s="4" t="s">
        <v>30</v>
      </c>
      <c r="D227" s="5">
        <v>63.8</v>
      </c>
      <c r="E227" s="114"/>
      <c r="F227" s="3">
        <f t="shared" si="3"/>
        <v>0</v>
      </c>
      <c r="J227" s="84"/>
      <c r="K227" s="84"/>
    </row>
    <row r="228" spans="1:11" ht="25.5" x14ac:dyDescent="0.2">
      <c r="A228" s="62" t="s">
        <v>444</v>
      </c>
      <c r="B228" s="86" t="s">
        <v>445</v>
      </c>
      <c r="C228" s="4" t="s">
        <v>30</v>
      </c>
      <c r="D228" s="5">
        <v>145.6</v>
      </c>
      <c r="E228" s="114"/>
      <c r="F228" s="3">
        <f t="shared" si="3"/>
        <v>0</v>
      </c>
      <c r="J228" s="84"/>
      <c r="K228" s="84"/>
    </row>
    <row r="229" spans="1:11" ht="25.5" x14ac:dyDescent="0.2">
      <c r="A229" s="62" t="s">
        <v>446</v>
      </c>
      <c r="B229" s="86" t="s">
        <v>447</v>
      </c>
      <c r="C229" s="4" t="s">
        <v>30</v>
      </c>
      <c r="D229" s="5">
        <v>2</v>
      </c>
      <c r="E229" s="114"/>
      <c r="F229" s="3">
        <f t="shared" si="3"/>
        <v>0</v>
      </c>
      <c r="J229" s="84"/>
      <c r="K229" s="84"/>
    </row>
    <row r="230" spans="1:11" ht="25.5" x14ac:dyDescent="0.2">
      <c r="A230" s="62" t="s">
        <v>448</v>
      </c>
      <c r="B230" s="86" t="s">
        <v>449</v>
      </c>
      <c r="C230" s="4" t="s">
        <v>30</v>
      </c>
      <c r="D230" s="5">
        <v>1.8</v>
      </c>
      <c r="E230" s="114"/>
      <c r="F230" s="3">
        <f t="shared" si="3"/>
        <v>0</v>
      </c>
      <c r="J230" s="84"/>
      <c r="K230" s="84"/>
    </row>
    <row r="231" spans="1:11" x14ac:dyDescent="0.2">
      <c r="A231" s="58" t="s">
        <v>450</v>
      </c>
      <c r="B231" s="109" t="s">
        <v>451</v>
      </c>
      <c r="C231" s="59" t="s">
        <v>14</v>
      </c>
      <c r="D231" s="60"/>
      <c r="E231" s="110"/>
      <c r="F231" s="61"/>
      <c r="J231" s="84"/>
      <c r="K231" s="84"/>
    </row>
    <row r="232" spans="1:11" ht="25.5" x14ac:dyDescent="0.2">
      <c r="A232" s="62" t="s">
        <v>452</v>
      </c>
      <c r="B232" s="86" t="s">
        <v>453</v>
      </c>
      <c r="C232" s="4" t="s">
        <v>37</v>
      </c>
      <c r="D232" s="5">
        <v>3</v>
      </c>
      <c r="E232" s="114"/>
      <c r="F232" s="3">
        <f t="shared" si="3"/>
        <v>0</v>
      </c>
      <c r="J232" s="84"/>
      <c r="K232" s="84"/>
    </row>
    <row r="233" spans="1:11" ht="25.5" x14ac:dyDescent="0.2">
      <c r="A233" s="62" t="s">
        <v>454</v>
      </c>
      <c r="B233" s="86" t="s">
        <v>455</v>
      </c>
      <c r="C233" s="4" t="s">
        <v>37</v>
      </c>
      <c r="D233" s="5">
        <v>12</v>
      </c>
      <c r="E233" s="114"/>
      <c r="F233" s="3">
        <f t="shared" si="3"/>
        <v>0</v>
      </c>
      <c r="J233" s="84"/>
      <c r="K233" s="84"/>
    </row>
    <row r="234" spans="1:11" ht="25.5" x14ac:dyDescent="0.2">
      <c r="A234" s="62" t="s">
        <v>456</v>
      </c>
      <c r="B234" s="86" t="s">
        <v>457</v>
      </c>
      <c r="C234" s="4" t="s">
        <v>37</v>
      </c>
      <c r="D234" s="5">
        <v>19</v>
      </c>
      <c r="E234" s="114"/>
      <c r="F234" s="3">
        <f t="shared" si="3"/>
        <v>0</v>
      </c>
      <c r="J234" s="84"/>
      <c r="K234" s="84"/>
    </row>
    <row r="235" spans="1:11" ht="25.5" x14ac:dyDescent="0.2">
      <c r="A235" s="62" t="s">
        <v>458</v>
      </c>
      <c r="B235" s="86" t="s">
        <v>459</v>
      </c>
      <c r="C235" s="4" t="s">
        <v>37</v>
      </c>
      <c r="D235" s="5">
        <v>223</v>
      </c>
      <c r="E235" s="114"/>
      <c r="F235" s="3">
        <f t="shared" si="3"/>
        <v>0</v>
      </c>
      <c r="J235" s="84"/>
      <c r="K235" s="84"/>
    </row>
    <row r="236" spans="1:11" ht="25.5" x14ac:dyDescent="0.2">
      <c r="A236" s="62" t="s">
        <v>460</v>
      </c>
      <c r="B236" s="86" t="s">
        <v>461</v>
      </c>
      <c r="C236" s="4" t="s">
        <v>37</v>
      </c>
      <c r="D236" s="5">
        <v>61</v>
      </c>
      <c r="E236" s="114"/>
      <c r="F236" s="3">
        <f t="shared" si="3"/>
        <v>0</v>
      </c>
      <c r="J236" s="84"/>
      <c r="K236" s="84"/>
    </row>
    <row r="237" spans="1:11" ht="25.5" x14ac:dyDescent="0.2">
      <c r="A237" s="62" t="s">
        <v>462</v>
      </c>
      <c r="B237" s="86" t="s">
        <v>463</v>
      </c>
      <c r="C237" s="4" t="s">
        <v>37</v>
      </c>
      <c r="D237" s="5">
        <v>75</v>
      </c>
      <c r="E237" s="114"/>
      <c r="F237" s="3">
        <f t="shared" si="3"/>
        <v>0</v>
      </c>
      <c r="J237" s="84"/>
      <c r="K237" s="84"/>
    </row>
    <row r="238" spans="1:11" ht="25.5" x14ac:dyDescent="0.2">
      <c r="A238" s="62" t="s">
        <v>464</v>
      </c>
      <c r="B238" s="86" t="s">
        <v>465</v>
      </c>
      <c r="C238" s="4" t="s">
        <v>37</v>
      </c>
      <c r="D238" s="5">
        <v>55</v>
      </c>
      <c r="E238" s="114"/>
      <c r="F238" s="3">
        <f t="shared" si="3"/>
        <v>0</v>
      </c>
      <c r="J238" s="84"/>
      <c r="K238" s="84"/>
    </row>
    <row r="239" spans="1:11" ht="25.5" x14ac:dyDescent="0.2">
      <c r="A239" s="62" t="s">
        <v>466</v>
      </c>
      <c r="B239" s="86" t="s">
        <v>467</v>
      </c>
      <c r="C239" s="4" t="s">
        <v>37</v>
      </c>
      <c r="D239" s="5">
        <v>18</v>
      </c>
      <c r="E239" s="114"/>
      <c r="F239" s="3">
        <f t="shared" si="3"/>
        <v>0</v>
      </c>
      <c r="J239" s="84"/>
      <c r="K239" s="84"/>
    </row>
    <row r="240" spans="1:11" ht="25.5" x14ac:dyDescent="0.2">
      <c r="A240" s="62" t="s">
        <v>468</v>
      </c>
      <c r="B240" s="86" t="s">
        <v>469</v>
      </c>
      <c r="C240" s="4" t="s">
        <v>37</v>
      </c>
      <c r="D240" s="5">
        <v>6</v>
      </c>
      <c r="E240" s="114"/>
      <c r="F240" s="3">
        <f t="shared" si="3"/>
        <v>0</v>
      </c>
      <c r="J240" s="84"/>
      <c r="K240" s="84"/>
    </row>
    <row r="241" spans="1:11" ht="25.5" x14ac:dyDescent="0.2">
      <c r="A241" s="62" t="s">
        <v>470</v>
      </c>
      <c r="B241" s="86" t="s">
        <v>471</v>
      </c>
      <c r="C241" s="4" t="s">
        <v>37</v>
      </c>
      <c r="D241" s="5">
        <v>93</v>
      </c>
      <c r="E241" s="114"/>
      <c r="F241" s="3">
        <f t="shared" si="3"/>
        <v>0</v>
      </c>
      <c r="J241" s="84"/>
      <c r="K241" s="84"/>
    </row>
    <row r="242" spans="1:11" ht="25.5" x14ac:dyDescent="0.2">
      <c r="A242" s="62" t="s">
        <v>472</v>
      </c>
      <c r="B242" s="86" t="s">
        <v>473</v>
      </c>
      <c r="C242" s="4" t="s">
        <v>37</v>
      </c>
      <c r="D242" s="5">
        <v>27</v>
      </c>
      <c r="E242" s="114"/>
      <c r="F242" s="3">
        <f t="shared" si="3"/>
        <v>0</v>
      </c>
      <c r="J242" s="84"/>
      <c r="K242" s="84"/>
    </row>
    <row r="243" spans="1:11" ht="25.5" x14ac:dyDescent="0.2">
      <c r="A243" s="62" t="s">
        <v>474</v>
      </c>
      <c r="B243" s="86" t="s">
        <v>475</v>
      </c>
      <c r="C243" s="4" t="s">
        <v>37</v>
      </c>
      <c r="D243" s="5">
        <v>17</v>
      </c>
      <c r="E243" s="114"/>
      <c r="F243" s="3">
        <f t="shared" si="3"/>
        <v>0</v>
      </c>
      <c r="J243" s="84"/>
      <c r="K243" s="84"/>
    </row>
    <row r="244" spans="1:11" ht="25.5" x14ac:dyDescent="0.2">
      <c r="A244" s="62" t="s">
        <v>476</v>
      </c>
      <c r="B244" s="86" t="s">
        <v>477</v>
      </c>
      <c r="C244" s="4" t="s">
        <v>37</v>
      </c>
      <c r="D244" s="5">
        <v>15</v>
      </c>
      <c r="E244" s="114"/>
      <c r="F244" s="3">
        <f t="shared" si="3"/>
        <v>0</v>
      </c>
      <c r="J244" s="84"/>
      <c r="K244" s="84"/>
    </row>
    <row r="245" spans="1:11" ht="25.5" x14ac:dyDescent="0.2">
      <c r="A245" s="62" t="s">
        <v>478</v>
      </c>
      <c r="B245" s="86" t="s">
        <v>479</v>
      </c>
      <c r="C245" s="4" t="s">
        <v>37</v>
      </c>
      <c r="D245" s="5">
        <v>10</v>
      </c>
      <c r="E245" s="114"/>
      <c r="F245" s="3">
        <f t="shared" si="3"/>
        <v>0</v>
      </c>
      <c r="J245" s="84"/>
      <c r="K245" s="84"/>
    </row>
    <row r="246" spans="1:11" ht="25.5" x14ac:dyDescent="0.2">
      <c r="A246" s="62" t="s">
        <v>480</v>
      </c>
      <c r="B246" s="86" t="s">
        <v>481</v>
      </c>
      <c r="C246" s="4" t="s">
        <v>37</v>
      </c>
      <c r="D246" s="5">
        <v>3</v>
      </c>
      <c r="E246" s="114"/>
      <c r="F246" s="3">
        <f t="shared" si="3"/>
        <v>0</v>
      </c>
      <c r="J246" s="84"/>
      <c r="K246" s="84"/>
    </row>
    <row r="247" spans="1:11" ht="25.5" x14ac:dyDescent="0.2">
      <c r="A247" s="62" t="s">
        <v>482</v>
      </c>
      <c r="B247" s="86" t="s">
        <v>483</v>
      </c>
      <c r="C247" s="4" t="s">
        <v>37</v>
      </c>
      <c r="D247" s="5">
        <v>6</v>
      </c>
      <c r="E247" s="114"/>
      <c r="F247" s="3">
        <f t="shared" si="3"/>
        <v>0</v>
      </c>
      <c r="J247" s="84"/>
      <c r="K247" s="84"/>
    </row>
    <row r="248" spans="1:11" ht="25.5" x14ac:dyDescent="0.2">
      <c r="A248" s="62" t="s">
        <v>484</v>
      </c>
      <c r="B248" s="86" t="s">
        <v>485</v>
      </c>
      <c r="C248" s="4" t="s">
        <v>37</v>
      </c>
      <c r="D248" s="5">
        <v>8</v>
      </c>
      <c r="E248" s="114"/>
      <c r="F248" s="3">
        <f t="shared" si="3"/>
        <v>0</v>
      </c>
      <c r="J248" s="84"/>
      <c r="K248" s="84"/>
    </row>
    <row r="249" spans="1:11" ht="25.5" x14ac:dyDescent="0.2">
      <c r="A249" s="62" t="s">
        <v>486</v>
      </c>
      <c r="B249" s="86" t="s">
        <v>487</v>
      </c>
      <c r="C249" s="4" t="s">
        <v>37</v>
      </c>
      <c r="D249" s="5">
        <v>2</v>
      </c>
      <c r="E249" s="114"/>
      <c r="F249" s="3">
        <f t="shared" si="3"/>
        <v>0</v>
      </c>
      <c r="J249" s="84"/>
      <c r="K249" s="84"/>
    </row>
    <row r="250" spans="1:11" ht="25.5" x14ac:dyDescent="0.2">
      <c r="A250" s="62" t="s">
        <v>488</v>
      </c>
      <c r="B250" s="86" t="s">
        <v>489</v>
      </c>
      <c r="C250" s="4" t="s">
        <v>37</v>
      </c>
      <c r="D250" s="5">
        <v>23</v>
      </c>
      <c r="E250" s="114"/>
      <c r="F250" s="3">
        <f t="shared" si="3"/>
        <v>0</v>
      </c>
      <c r="J250" s="84"/>
      <c r="K250" s="84"/>
    </row>
    <row r="251" spans="1:11" ht="25.5" x14ac:dyDescent="0.2">
      <c r="A251" s="62" t="s">
        <v>490</v>
      </c>
      <c r="B251" s="86" t="s">
        <v>491</v>
      </c>
      <c r="C251" s="4" t="s">
        <v>37</v>
      </c>
      <c r="D251" s="5">
        <v>3</v>
      </c>
      <c r="E251" s="114"/>
      <c r="F251" s="3">
        <f t="shared" si="3"/>
        <v>0</v>
      </c>
      <c r="J251" s="84"/>
      <c r="K251" s="84"/>
    </row>
    <row r="252" spans="1:11" ht="25.5" x14ac:dyDescent="0.2">
      <c r="A252" s="62" t="s">
        <v>492</v>
      </c>
      <c r="B252" s="86" t="s">
        <v>493</v>
      </c>
      <c r="C252" s="4" t="s">
        <v>37</v>
      </c>
      <c r="D252" s="5">
        <v>6</v>
      </c>
      <c r="E252" s="114"/>
      <c r="F252" s="3">
        <f t="shared" si="3"/>
        <v>0</v>
      </c>
      <c r="J252" s="84"/>
      <c r="K252" s="84"/>
    </row>
    <row r="253" spans="1:11" ht="25.5" x14ac:dyDescent="0.2">
      <c r="A253" s="62" t="s">
        <v>494</v>
      </c>
      <c r="B253" s="86" t="s">
        <v>495</v>
      </c>
      <c r="C253" s="4" t="s">
        <v>37</v>
      </c>
      <c r="D253" s="5">
        <v>3</v>
      </c>
      <c r="E253" s="114"/>
      <c r="F253" s="3">
        <f t="shared" si="3"/>
        <v>0</v>
      </c>
      <c r="J253" s="84"/>
      <c r="K253" s="84"/>
    </row>
    <row r="254" spans="1:11" ht="25.5" x14ac:dyDescent="0.2">
      <c r="A254" s="62" t="s">
        <v>496</v>
      </c>
      <c r="B254" s="86" t="s">
        <v>497</v>
      </c>
      <c r="C254" s="4" t="s">
        <v>37</v>
      </c>
      <c r="D254" s="5">
        <v>7</v>
      </c>
      <c r="E254" s="114"/>
      <c r="F254" s="3">
        <f t="shared" si="3"/>
        <v>0</v>
      </c>
      <c r="J254" s="84"/>
      <c r="K254" s="84"/>
    </row>
    <row r="255" spans="1:11" ht="25.5" x14ac:dyDescent="0.2">
      <c r="A255" s="62" t="s">
        <v>498</v>
      </c>
      <c r="B255" s="86" t="s">
        <v>499</v>
      </c>
      <c r="C255" s="4" t="s">
        <v>37</v>
      </c>
      <c r="D255" s="5">
        <v>1</v>
      </c>
      <c r="E255" s="114"/>
      <c r="F255" s="3">
        <f t="shared" si="3"/>
        <v>0</v>
      </c>
      <c r="J255" s="84"/>
      <c r="K255" s="84"/>
    </row>
    <row r="256" spans="1:11" ht="25.5" x14ac:dyDescent="0.2">
      <c r="A256" s="62" t="s">
        <v>500</v>
      </c>
      <c r="B256" s="86" t="s">
        <v>501</v>
      </c>
      <c r="C256" s="4" t="s">
        <v>37</v>
      </c>
      <c r="D256" s="5">
        <v>1</v>
      </c>
      <c r="E256" s="114"/>
      <c r="F256" s="3">
        <f t="shared" si="3"/>
        <v>0</v>
      </c>
      <c r="J256" s="84"/>
      <c r="K256" s="84"/>
    </row>
    <row r="257" spans="1:11" ht="25.5" x14ac:dyDescent="0.2">
      <c r="A257" s="62" t="s">
        <v>502</v>
      </c>
      <c r="B257" s="86" t="s">
        <v>503</v>
      </c>
      <c r="C257" s="4" t="s">
        <v>37</v>
      </c>
      <c r="D257" s="5">
        <v>9</v>
      </c>
      <c r="E257" s="114"/>
      <c r="F257" s="3">
        <f t="shared" si="3"/>
        <v>0</v>
      </c>
      <c r="J257" s="84"/>
      <c r="K257" s="84"/>
    </row>
    <row r="258" spans="1:11" ht="25.5" x14ac:dyDescent="0.2">
      <c r="A258" s="62" t="s">
        <v>504</v>
      </c>
      <c r="B258" s="86" t="s">
        <v>505</v>
      </c>
      <c r="C258" s="4" t="s">
        <v>37</v>
      </c>
      <c r="D258" s="5">
        <v>1</v>
      </c>
      <c r="E258" s="114"/>
      <c r="F258" s="3">
        <f t="shared" si="3"/>
        <v>0</v>
      </c>
      <c r="J258" s="84"/>
      <c r="K258" s="84"/>
    </row>
    <row r="259" spans="1:11" ht="25.5" x14ac:dyDescent="0.2">
      <c r="A259" s="62" t="s">
        <v>506</v>
      </c>
      <c r="B259" s="86" t="s">
        <v>507</v>
      </c>
      <c r="C259" s="4" t="s">
        <v>37</v>
      </c>
      <c r="D259" s="5">
        <v>3</v>
      </c>
      <c r="E259" s="114"/>
      <c r="F259" s="3">
        <f t="shared" si="3"/>
        <v>0</v>
      </c>
      <c r="J259" s="84"/>
      <c r="K259" s="84"/>
    </row>
    <row r="260" spans="1:11" ht="25.5" x14ac:dyDescent="0.2">
      <c r="A260" s="62" t="s">
        <v>508</v>
      </c>
      <c r="B260" s="86" t="s">
        <v>509</v>
      </c>
      <c r="C260" s="4" t="s">
        <v>37</v>
      </c>
      <c r="D260" s="5">
        <v>3</v>
      </c>
      <c r="E260" s="114"/>
      <c r="F260" s="3">
        <f t="shared" si="3"/>
        <v>0</v>
      </c>
      <c r="J260" s="84"/>
      <c r="K260" s="84"/>
    </row>
    <row r="261" spans="1:11" ht="25.5" x14ac:dyDescent="0.2">
      <c r="A261" s="62" t="s">
        <v>510</v>
      </c>
      <c r="B261" s="86" t="s">
        <v>511</v>
      </c>
      <c r="C261" s="4" t="s">
        <v>37</v>
      </c>
      <c r="D261" s="5">
        <v>7</v>
      </c>
      <c r="E261" s="114"/>
      <c r="F261" s="3">
        <f t="shared" si="3"/>
        <v>0</v>
      </c>
      <c r="J261" s="84"/>
      <c r="K261" s="84"/>
    </row>
    <row r="262" spans="1:11" x14ac:dyDescent="0.2">
      <c r="A262" s="58" t="s">
        <v>512</v>
      </c>
      <c r="B262" s="109" t="s">
        <v>513</v>
      </c>
      <c r="C262" s="59" t="s">
        <v>14</v>
      </c>
      <c r="D262" s="60"/>
      <c r="E262" s="110"/>
      <c r="F262" s="61"/>
      <c r="J262" s="84"/>
      <c r="K262" s="84"/>
    </row>
    <row r="263" spans="1:11" ht="25.5" x14ac:dyDescent="0.2">
      <c r="A263" s="62" t="s">
        <v>514</v>
      </c>
      <c r="B263" s="86" t="s">
        <v>515</v>
      </c>
      <c r="C263" s="4" t="s">
        <v>37</v>
      </c>
      <c r="D263" s="5">
        <v>1</v>
      </c>
      <c r="E263" s="114"/>
      <c r="F263" s="3">
        <f t="shared" si="3"/>
        <v>0</v>
      </c>
      <c r="J263" s="84"/>
      <c r="K263" s="84"/>
    </row>
    <row r="264" spans="1:11" ht="25.5" x14ac:dyDescent="0.2">
      <c r="A264" s="62" t="s">
        <v>516</v>
      </c>
      <c r="B264" s="86" t="s">
        <v>517</v>
      </c>
      <c r="C264" s="4" t="s">
        <v>37</v>
      </c>
      <c r="D264" s="5">
        <v>71</v>
      </c>
      <c r="E264" s="114"/>
      <c r="F264" s="3">
        <f t="shared" si="3"/>
        <v>0</v>
      </c>
      <c r="J264" s="84"/>
      <c r="K264" s="84"/>
    </row>
    <row r="265" spans="1:11" x14ac:dyDescent="0.2">
      <c r="A265" s="62" t="s">
        <v>518</v>
      </c>
      <c r="B265" s="86" t="s">
        <v>519</v>
      </c>
      <c r="C265" s="4" t="s">
        <v>37</v>
      </c>
      <c r="D265" s="5">
        <v>199</v>
      </c>
      <c r="E265" s="114"/>
      <c r="F265" s="3">
        <f t="shared" si="3"/>
        <v>0</v>
      </c>
      <c r="J265" s="84"/>
      <c r="K265" s="84"/>
    </row>
    <row r="266" spans="1:11" ht="25.5" x14ac:dyDescent="0.2">
      <c r="A266" s="62" t="s">
        <v>520</v>
      </c>
      <c r="B266" s="86" t="s">
        <v>521</v>
      </c>
      <c r="C266" s="4" t="s">
        <v>37</v>
      </c>
      <c r="D266" s="5">
        <v>2</v>
      </c>
      <c r="E266" s="114"/>
      <c r="F266" s="3">
        <f t="shared" si="3"/>
        <v>0</v>
      </c>
      <c r="J266" s="84"/>
      <c r="K266" s="84"/>
    </row>
    <row r="267" spans="1:11" ht="25.5" x14ac:dyDescent="0.2">
      <c r="A267" s="62" t="s">
        <v>522</v>
      </c>
      <c r="B267" s="86" t="s">
        <v>523</v>
      </c>
      <c r="C267" s="4" t="s">
        <v>37</v>
      </c>
      <c r="D267" s="5">
        <v>5</v>
      </c>
      <c r="E267" s="114"/>
      <c r="F267" s="3">
        <f t="shared" si="3"/>
        <v>0</v>
      </c>
      <c r="J267" s="84"/>
      <c r="K267" s="84"/>
    </row>
    <row r="268" spans="1:11" ht="25.5" x14ac:dyDescent="0.2">
      <c r="A268" s="62" t="s">
        <v>524</v>
      </c>
      <c r="B268" s="86" t="s">
        <v>525</v>
      </c>
      <c r="C268" s="4" t="s">
        <v>37</v>
      </c>
      <c r="D268" s="5">
        <v>109</v>
      </c>
      <c r="E268" s="114"/>
      <c r="F268" s="3">
        <f t="shared" si="3"/>
        <v>0</v>
      </c>
      <c r="J268" s="84"/>
      <c r="K268" s="84"/>
    </row>
    <row r="269" spans="1:11" ht="25.5" x14ac:dyDescent="0.2">
      <c r="A269" s="62" t="s">
        <v>526</v>
      </c>
      <c r="B269" s="86" t="s">
        <v>527</v>
      </c>
      <c r="C269" s="4" t="s">
        <v>37</v>
      </c>
      <c r="D269" s="5">
        <v>33</v>
      </c>
      <c r="E269" s="114"/>
      <c r="F269" s="3">
        <f t="shared" si="3"/>
        <v>0</v>
      </c>
      <c r="J269" s="84"/>
      <c r="K269" s="84"/>
    </row>
    <row r="270" spans="1:11" ht="25.5" x14ac:dyDescent="0.2">
      <c r="A270" s="62" t="s">
        <v>528</v>
      </c>
      <c r="B270" s="86" t="s">
        <v>529</v>
      </c>
      <c r="C270" s="4" t="s">
        <v>37</v>
      </c>
      <c r="D270" s="5">
        <v>37</v>
      </c>
      <c r="E270" s="114"/>
      <c r="F270" s="3">
        <f t="shared" si="3"/>
        <v>0</v>
      </c>
      <c r="J270" s="84"/>
      <c r="K270" s="84"/>
    </row>
    <row r="271" spans="1:11" ht="25.5" x14ac:dyDescent="0.2">
      <c r="A271" s="62" t="s">
        <v>530</v>
      </c>
      <c r="B271" s="86" t="s">
        <v>531</v>
      </c>
      <c r="C271" s="4" t="s">
        <v>37</v>
      </c>
      <c r="D271" s="5">
        <v>7</v>
      </c>
      <c r="E271" s="114"/>
      <c r="F271" s="3">
        <f t="shared" ref="F271:F334" si="4">ROUND(E271*D271,0)</f>
        <v>0</v>
      </c>
      <c r="J271" s="84"/>
      <c r="K271" s="84"/>
    </row>
    <row r="272" spans="1:11" ht="25.5" x14ac:dyDescent="0.2">
      <c r="A272" s="62" t="s">
        <v>532</v>
      </c>
      <c r="B272" s="86" t="s">
        <v>533</v>
      </c>
      <c r="C272" s="4" t="s">
        <v>37</v>
      </c>
      <c r="D272" s="5">
        <v>17</v>
      </c>
      <c r="E272" s="114"/>
      <c r="F272" s="3">
        <f t="shared" si="4"/>
        <v>0</v>
      </c>
      <c r="J272" s="84"/>
      <c r="K272" s="84"/>
    </row>
    <row r="273" spans="1:11" ht="25.5" x14ac:dyDescent="0.2">
      <c r="A273" s="62" t="s">
        <v>534</v>
      </c>
      <c r="B273" s="86" t="s">
        <v>535</v>
      </c>
      <c r="C273" s="4" t="s">
        <v>37</v>
      </c>
      <c r="D273" s="5">
        <v>2</v>
      </c>
      <c r="E273" s="114"/>
      <c r="F273" s="3">
        <f t="shared" si="4"/>
        <v>0</v>
      </c>
      <c r="J273" s="84"/>
      <c r="K273" s="84"/>
    </row>
    <row r="274" spans="1:11" ht="25.5" x14ac:dyDescent="0.2">
      <c r="A274" s="62" t="s">
        <v>536</v>
      </c>
      <c r="B274" s="86" t="s">
        <v>537</v>
      </c>
      <c r="C274" s="4" t="s">
        <v>37</v>
      </c>
      <c r="D274" s="5">
        <v>22</v>
      </c>
      <c r="E274" s="114"/>
      <c r="F274" s="3">
        <f t="shared" si="4"/>
        <v>0</v>
      </c>
      <c r="J274" s="84"/>
      <c r="K274" s="84"/>
    </row>
    <row r="275" spans="1:11" x14ac:dyDescent="0.2">
      <c r="A275" s="58" t="s">
        <v>538</v>
      </c>
      <c r="B275" s="109" t="s">
        <v>539</v>
      </c>
      <c r="C275" s="59" t="s">
        <v>14</v>
      </c>
      <c r="D275" s="60"/>
      <c r="E275" s="110"/>
      <c r="F275" s="61"/>
      <c r="J275" s="84"/>
      <c r="K275" s="84"/>
    </row>
    <row r="276" spans="1:11" ht="25.5" x14ac:dyDescent="0.2">
      <c r="A276" s="62" t="s">
        <v>540</v>
      </c>
      <c r="B276" s="86" t="s">
        <v>541</v>
      </c>
      <c r="C276" s="4" t="s">
        <v>37</v>
      </c>
      <c r="D276" s="5">
        <v>6</v>
      </c>
      <c r="E276" s="114"/>
      <c r="F276" s="3">
        <f t="shared" si="4"/>
        <v>0</v>
      </c>
      <c r="J276" s="84"/>
      <c r="K276" s="84"/>
    </row>
    <row r="277" spans="1:11" ht="25.5" x14ac:dyDescent="0.2">
      <c r="A277" s="62" t="s">
        <v>542</v>
      </c>
      <c r="B277" s="86" t="s">
        <v>543</v>
      </c>
      <c r="C277" s="4" t="s">
        <v>37</v>
      </c>
      <c r="D277" s="5">
        <v>4</v>
      </c>
      <c r="E277" s="114"/>
      <c r="F277" s="3">
        <f t="shared" si="4"/>
        <v>0</v>
      </c>
      <c r="J277" s="84"/>
      <c r="K277" s="84"/>
    </row>
    <row r="278" spans="1:11" ht="25.5" x14ac:dyDescent="0.2">
      <c r="A278" s="62" t="s">
        <v>544</v>
      </c>
      <c r="B278" s="86" t="s">
        <v>545</v>
      </c>
      <c r="C278" s="4" t="s">
        <v>37</v>
      </c>
      <c r="D278" s="5">
        <v>6</v>
      </c>
      <c r="E278" s="114"/>
      <c r="F278" s="3">
        <f t="shared" si="4"/>
        <v>0</v>
      </c>
      <c r="J278" s="84"/>
      <c r="K278" s="84"/>
    </row>
    <row r="279" spans="1:11" ht="25.5" x14ac:dyDescent="0.2">
      <c r="A279" s="62" t="s">
        <v>546</v>
      </c>
      <c r="B279" s="86" t="s">
        <v>547</v>
      </c>
      <c r="C279" s="4" t="s">
        <v>37</v>
      </c>
      <c r="D279" s="5">
        <v>3</v>
      </c>
      <c r="E279" s="114"/>
      <c r="F279" s="3">
        <f t="shared" si="4"/>
        <v>0</v>
      </c>
      <c r="J279" s="84"/>
      <c r="K279" s="84"/>
    </row>
    <row r="280" spans="1:11" ht="25.5" x14ac:dyDescent="0.2">
      <c r="A280" s="62" t="s">
        <v>548</v>
      </c>
      <c r="B280" s="86" t="s">
        <v>549</v>
      </c>
      <c r="C280" s="4" t="s">
        <v>37</v>
      </c>
      <c r="D280" s="5">
        <v>7</v>
      </c>
      <c r="E280" s="114"/>
      <c r="F280" s="3">
        <f t="shared" si="4"/>
        <v>0</v>
      </c>
      <c r="J280" s="84"/>
      <c r="K280" s="84"/>
    </row>
    <row r="281" spans="1:11" ht="25.5" x14ac:dyDescent="0.2">
      <c r="A281" s="62" t="s">
        <v>550</v>
      </c>
      <c r="B281" s="86" t="s">
        <v>551</v>
      </c>
      <c r="C281" s="4" t="s">
        <v>37</v>
      </c>
      <c r="D281" s="5">
        <v>2</v>
      </c>
      <c r="E281" s="114"/>
      <c r="F281" s="3">
        <f t="shared" si="4"/>
        <v>0</v>
      </c>
      <c r="J281" s="84"/>
      <c r="K281" s="84"/>
    </row>
    <row r="282" spans="1:11" ht="25.5" x14ac:dyDescent="0.2">
      <c r="A282" s="62" t="s">
        <v>552</v>
      </c>
      <c r="B282" s="86" t="s">
        <v>553</v>
      </c>
      <c r="C282" s="4" t="s">
        <v>37</v>
      </c>
      <c r="D282" s="5">
        <v>3</v>
      </c>
      <c r="E282" s="114"/>
      <c r="F282" s="3">
        <f t="shared" si="4"/>
        <v>0</v>
      </c>
      <c r="J282" s="84"/>
      <c r="K282" s="84"/>
    </row>
    <row r="283" spans="1:11" ht="25.5" x14ac:dyDescent="0.2">
      <c r="A283" s="62" t="s">
        <v>554</v>
      </c>
      <c r="B283" s="86" t="s">
        <v>555</v>
      </c>
      <c r="C283" s="4" t="s">
        <v>37</v>
      </c>
      <c r="D283" s="5">
        <v>54</v>
      </c>
      <c r="E283" s="114"/>
      <c r="F283" s="3">
        <f t="shared" si="4"/>
        <v>0</v>
      </c>
      <c r="J283" s="84"/>
      <c r="K283" s="84"/>
    </row>
    <row r="284" spans="1:11" ht="25.5" x14ac:dyDescent="0.2">
      <c r="A284" s="62" t="s">
        <v>556</v>
      </c>
      <c r="B284" s="86" t="s">
        <v>557</v>
      </c>
      <c r="C284" s="4" t="s">
        <v>37</v>
      </c>
      <c r="D284" s="5">
        <v>5</v>
      </c>
      <c r="E284" s="114"/>
      <c r="F284" s="3">
        <f t="shared" si="4"/>
        <v>0</v>
      </c>
      <c r="J284" s="84"/>
      <c r="K284" s="84"/>
    </row>
    <row r="285" spans="1:11" ht="25.5" x14ac:dyDescent="0.2">
      <c r="A285" s="62" t="s">
        <v>558</v>
      </c>
      <c r="B285" s="86" t="s">
        <v>559</v>
      </c>
      <c r="C285" s="4" t="s">
        <v>37</v>
      </c>
      <c r="D285" s="5">
        <v>107</v>
      </c>
      <c r="E285" s="114"/>
      <c r="F285" s="3">
        <f t="shared" si="4"/>
        <v>0</v>
      </c>
      <c r="J285" s="84"/>
      <c r="K285" s="84"/>
    </row>
    <row r="286" spans="1:11" ht="25.5" x14ac:dyDescent="0.2">
      <c r="A286" s="62" t="s">
        <v>560</v>
      </c>
      <c r="B286" s="86" t="s">
        <v>561</v>
      </c>
      <c r="C286" s="4" t="s">
        <v>37</v>
      </c>
      <c r="D286" s="5">
        <v>37</v>
      </c>
      <c r="E286" s="114"/>
      <c r="F286" s="3">
        <f t="shared" si="4"/>
        <v>0</v>
      </c>
      <c r="J286" s="84"/>
      <c r="K286" s="84"/>
    </row>
    <row r="287" spans="1:11" ht="25.5" x14ac:dyDescent="0.2">
      <c r="A287" s="62" t="s">
        <v>562</v>
      </c>
      <c r="B287" s="86" t="s">
        <v>563</v>
      </c>
      <c r="C287" s="4" t="s">
        <v>37</v>
      </c>
      <c r="D287" s="5">
        <v>50</v>
      </c>
      <c r="E287" s="114"/>
      <c r="F287" s="3">
        <f t="shared" si="4"/>
        <v>0</v>
      </c>
      <c r="J287" s="84"/>
      <c r="K287" s="84"/>
    </row>
    <row r="288" spans="1:11" ht="25.5" x14ac:dyDescent="0.2">
      <c r="A288" s="62" t="s">
        <v>564</v>
      </c>
      <c r="B288" s="86" t="s">
        <v>565</v>
      </c>
      <c r="C288" s="4" t="s">
        <v>37</v>
      </c>
      <c r="D288" s="5">
        <v>6</v>
      </c>
      <c r="E288" s="114"/>
      <c r="F288" s="3">
        <f t="shared" si="4"/>
        <v>0</v>
      </c>
      <c r="J288" s="84"/>
      <c r="K288" s="84"/>
    </row>
    <row r="289" spans="1:11" ht="25.5" x14ac:dyDescent="0.2">
      <c r="A289" s="62" t="s">
        <v>566</v>
      </c>
      <c r="B289" s="86" t="s">
        <v>567</v>
      </c>
      <c r="C289" s="4" t="s">
        <v>37</v>
      </c>
      <c r="D289" s="5">
        <v>24</v>
      </c>
      <c r="E289" s="114"/>
      <c r="F289" s="3">
        <f t="shared" si="4"/>
        <v>0</v>
      </c>
      <c r="J289" s="84"/>
      <c r="K289" s="84"/>
    </row>
    <row r="290" spans="1:11" ht="25.5" x14ac:dyDescent="0.2">
      <c r="A290" s="62" t="s">
        <v>568</v>
      </c>
      <c r="B290" s="86" t="s">
        <v>569</v>
      </c>
      <c r="C290" s="4" t="s">
        <v>37</v>
      </c>
      <c r="D290" s="5">
        <v>10</v>
      </c>
      <c r="E290" s="114"/>
      <c r="F290" s="3">
        <f t="shared" si="4"/>
        <v>0</v>
      </c>
      <c r="J290" s="84"/>
      <c r="K290" s="84"/>
    </row>
    <row r="291" spans="1:11" ht="25.5" x14ac:dyDescent="0.2">
      <c r="A291" s="62" t="s">
        <v>570</v>
      </c>
      <c r="B291" s="86" t="s">
        <v>571</v>
      </c>
      <c r="C291" s="4" t="s">
        <v>37</v>
      </c>
      <c r="D291" s="5">
        <v>7</v>
      </c>
      <c r="E291" s="114"/>
      <c r="F291" s="3">
        <f t="shared" si="4"/>
        <v>0</v>
      </c>
      <c r="J291" s="84"/>
      <c r="K291" s="84"/>
    </row>
    <row r="292" spans="1:11" ht="25.5" x14ac:dyDescent="0.2">
      <c r="A292" s="62" t="s">
        <v>572</v>
      </c>
      <c r="B292" s="86" t="s">
        <v>573</v>
      </c>
      <c r="C292" s="4" t="s">
        <v>37</v>
      </c>
      <c r="D292" s="5">
        <v>6</v>
      </c>
      <c r="E292" s="114"/>
      <c r="F292" s="3">
        <f t="shared" si="4"/>
        <v>0</v>
      </c>
      <c r="J292" s="84"/>
      <c r="K292" s="84"/>
    </row>
    <row r="293" spans="1:11" x14ac:dyDescent="0.2">
      <c r="A293" s="58" t="s">
        <v>574</v>
      </c>
      <c r="B293" s="109" t="s">
        <v>575</v>
      </c>
      <c r="C293" s="59" t="s">
        <v>14</v>
      </c>
      <c r="D293" s="60"/>
      <c r="E293" s="110"/>
      <c r="F293" s="61"/>
      <c r="J293" s="84"/>
      <c r="K293" s="84"/>
    </row>
    <row r="294" spans="1:11" ht="51" x14ac:dyDescent="0.2">
      <c r="A294" s="62" t="s">
        <v>576</v>
      </c>
      <c r="B294" s="86" t="s">
        <v>577</v>
      </c>
      <c r="C294" s="4" t="s">
        <v>37</v>
      </c>
      <c r="D294" s="5">
        <v>153</v>
      </c>
      <c r="E294" s="114"/>
      <c r="F294" s="3">
        <f t="shared" si="4"/>
        <v>0</v>
      </c>
      <c r="J294" s="84"/>
      <c r="K294" s="84"/>
    </row>
    <row r="295" spans="1:11" ht="51" x14ac:dyDescent="0.2">
      <c r="A295" s="62" t="s">
        <v>578</v>
      </c>
      <c r="B295" s="86" t="s">
        <v>579</v>
      </c>
      <c r="C295" s="4" t="s">
        <v>37</v>
      </c>
      <c r="D295" s="5">
        <v>2</v>
      </c>
      <c r="E295" s="114"/>
      <c r="F295" s="3">
        <f t="shared" si="4"/>
        <v>0</v>
      </c>
      <c r="J295" s="84"/>
      <c r="K295" s="84"/>
    </row>
    <row r="296" spans="1:11" ht="51" x14ac:dyDescent="0.2">
      <c r="A296" s="62" t="s">
        <v>580</v>
      </c>
      <c r="B296" s="86" t="s">
        <v>581</v>
      </c>
      <c r="C296" s="4" t="s">
        <v>37</v>
      </c>
      <c r="D296" s="5">
        <v>43</v>
      </c>
      <c r="E296" s="114"/>
      <c r="F296" s="3">
        <f t="shared" si="4"/>
        <v>0</v>
      </c>
      <c r="J296" s="84"/>
      <c r="K296" s="84"/>
    </row>
    <row r="297" spans="1:11" x14ac:dyDescent="0.2">
      <c r="A297" s="58" t="s">
        <v>582</v>
      </c>
      <c r="B297" s="109" t="s">
        <v>583</v>
      </c>
      <c r="C297" s="59" t="s">
        <v>14</v>
      </c>
      <c r="D297" s="60"/>
      <c r="E297" s="110"/>
      <c r="F297" s="61"/>
      <c r="J297" s="84"/>
      <c r="K297" s="84"/>
    </row>
    <row r="298" spans="1:11" ht="25.5" x14ac:dyDescent="0.2">
      <c r="A298" s="62" t="s">
        <v>584</v>
      </c>
      <c r="B298" s="86" t="s">
        <v>585</v>
      </c>
      <c r="C298" s="4" t="s">
        <v>37</v>
      </c>
      <c r="D298" s="5">
        <v>8</v>
      </c>
      <c r="E298" s="114"/>
      <c r="F298" s="3">
        <f t="shared" si="4"/>
        <v>0</v>
      </c>
      <c r="J298" s="84"/>
      <c r="K298" s="84"/>
    </row>
    <row r="299" spans="1:11" ht="25.5" x14ac:dyDescent="0.2">
      <c r="A299" s="62" t="s">
        <v>586</v>
      </c>
      <c r="B299" s="86" t="s">
        <v>587</v>
      </c>
      <c r="C299" s="4" t="s">
        <v>37</v>
      </c>
      <c r="D299" s="5">
        <v>1</v>
      </c>
      <c r="E299" s="114"/>
      <c r="F299" s="3">
        <f t="shared" si="4"/>
        <v>0</v>
      </c>
      <c r="J299" s="84"/>
      <c r="K299" s="84"/>
    </row>
    <row r="300" spans="1:11" ht="63.75" x14ac:dyDescent="0.2">
      <c r="A300" s="62" t="s">
        <v>588</v>
      </c>
      <c r="B300" s="86" t="s">
        <v>589</v>
      </c>
      <c r="C300" s="4" t="s">
        <v>37</v>
      </c>
      <c r="D300" s="5">
        <v>3</v>
      </c>
      <c r="E300" s="114"/>
      <c r="F300" s="3">
        <f t="shared" si="4"/>
        <v>0</v>
      </c>
      <c r="J300" s="84"/>
      <c r="K300" s="84"/>
    </row>
    <row r="301" spans="1:11" ht="63.75" x14ac:dyDescent="0.2">
      <c r="A301" s="62" t="s">
        <v>590</v>
      </c>
      <c r="B301" s="86" t="s">
        <v>591</v>
      </c>
      <c r="C301" s="4" t="s">
        <v>37</v>
      </c>
      <c r="D301" s="5">
        <v>1</v>
      </c>
      <c r="E301" s="114"/>
      <c r="F301" s="3">
        <f t="shared" si="4"/>
        <v>0</v>
      </c>
      <c r="J301" s="84"/>
      <c r="K301" s="84"/>
    </row>
    <row r="302" spans="1:11" ht="25.5" x14ac:dyDescent="0.2">
      <c r="A302" s="62" t="s">
        <v>592</v>
      </c>
      <c r="B302" s="86" t="s">
        <v>593</v>
      </c>
      <c r="C302" s="4" t="s">
        <v>37</v>
      </c>
      <c r="D302" s="5">
        <v>7</v>
      </c>
      <c r="E302" s="114"/>
      <c r="F302" s="3">
        <f t="shared" si="4"/>
        <v>0</v>
      </c>
      <c r="J302" s="84"/>
      <c r="K302" s="84"/>
    </row>
    <row r="303" spans="1:11" ht="38.25" x14ac:dyDescent="0.2">
      <c r="A303" s="62" t="s">
        <v>594</v>
      </c>
      <c r="B303" s="86" t="s">
        <v>595</v>
      </c>
      <c r="C303" s="4" t="s">
        <v>37</v>
      </c>
      <c r="D303" s="5">
        <v>8</v>
      </c>
      <c r="E303" s="114"/>
      <c r="F303" s="3">
        <f t="shared" si="4"/>
        <v>0</v>
      </c>
      <c r="J303" s="84"/>
      <c r="K303" s="84"/>
    </row>
    <row r="304" spans="1:11" ht="38.25" x14ac:dyDescent="0.2">
      <c r="A304" s="62" t="s">
        <v>596</v>
      </c>
      <c r="B304" s="86" t="s">
        <v>597</v>
      </c>
      <c r="C304" s="4" t="s">
        <v>37</v>
      </c>
      <c r="D304" s="5">
        <v>2</v>
      </c>
      <c r="E304" s="114"/>
      <c r="F304" s="3">
        <f t="shared" si="4"/>
        <v>0</v>
      </c>
      <c r="J304" s="84"/>
      <c r="K304" s="84"/>
    </row>
    <row r="305" spans="1:11" ht="38.25" x14ac:dyDescent="0.2">
      <c r="A305" s="62" t="s">
        <v>598</v>
      </c>
      <c r="B305" s="86" t="s">
        <v>599</v>
      </c>
      <c r="C305" s="4" t="s">
        <v>37</v>
      </c>
      <c r="D305" s="5">
        <v>1</v>
      </c>
      <c r="E305" s="114"/>
      <c r="F305" s="3">
        <f t="shared" si="4"/>
        <v>0</v>
      </c>
      <c r="J305" s="84"/>
      <c r="K305" s="84"/>
    </row>
    <row r="306" spans="1:11" ht="38.25" x14ac:dyDescent="0.2">
      <c r="A306" s="62" t="s">
        <v>600</v>
      </c>
      <c r="B306" s="86" t="s">
        <v>601</v>
      </c>
      <c r="C306" s="4" t="s">
        <v>37</v>
      </c>
      <c r="D306" s="5">
        <v>5</v>
      </c>
      <c r="E306" s="114"/>
      <c r="F306" s="3">
        <f t="shared" si="4"/>
        <v>0</v>
      </c>
      <c r="J306" s="84"/>
      <c r="K306" s="84"/>
    </row>
    <row r="307" spans="1:11" ht="25.5" x14ac:dyDescent="0.2">
      <c r="A307" s="62" t="s">
        <v>602</v>
      </c>
      <c r="B307" s="86" t="s">
        <v>603</v>
      </c>
      <c r="C307" s="4" t="s">
        <v>37</v>
      </c>
      <c r="D307" s="5">
        <v>3</v>
      </c>
      <c r="E307" s="114"/>
      <c r="F307" s="3">
        <f t="shared" si="4"/>
        <v>0</v>
      </c>
      <c r="J307" s="84"/>
      <c r="K307" s="84"/>
    </row>
    <row r="308" spans="1:11" ht="38.25" x14ac:dyDescent="0.2">
      <c r="A308" s="62" t="s">
        <v>604</v>
      </c>
      <c r="B308" s="86" t="s">
        <v>605</v>
      </c>
      <c r="C308" s="4" t="s">
        <v>37</v>
      </c>
      <c r="D308" s="5">
        <v>1</v>
      </c>
      <c r="E308" s="114"/>
      <c r="F308" s="3">
        <f t="shared" si="4"/>
        <v>0</v>
      </c>
      <c r="J308" s="84"/>
      <c r="K308" s="84"/>
    </row>
    <row r="309" spans="1:11" ht="51" x14ac:dyDescent="0.2">
      <c r="A309" s="62" t="s">
        <v>606</v>
      </c>
      <c r="B309" s="86" t="s">
        <v>607</v>
      </c>
      <c r="C309" s="4" t="s">
        <v>37</v>
      </c>
      <c r="D309" s="5">
        <v>3</v>
      </c>
      <c r="E309" s="114"/>
      <c r="F309" s="3">
        <f t="shared" si="4"/>
        <v>0</v>
      </c>
      <c r="J309" s="84"/>
      <c r="K309" s="84"/>
    </row>
    <row r="310" spans="1:11" x14ac:dyDescent="0.2">
      <c r="A310" s="58" t="s">
        <v>608</v>
      </c>
      <c r="B310" s="109" t="s">
        <v>609</v>
      </c>
      <c r="C310" s="59" t="s">
        <v>14</v>
      </c>
      <c r="D310" s="60"/>
      <c r="E310" s="110"/>
      <c r="F310" s="61"/>
      <c r="J310" s="84"/>
      <c r="K310" s="84"/>
    </row>
    <row r="311" spans="1:11" ht="25.5" x14ac:dyDescent="0.2">
      <c r="A311" s="62" t="s">
        <v>610</v>
      </c>
      <c r="B311" s="86" t="s">
        <v>611</v>
      </c>
      <c r="C311" s="4" t="s">
        <v>37</v>
      </c>
      <c r="D311" s="5">
        <v>8</v>
      </c>
      <c r="E311" s="114"/>
      <c r="F311" s="3">
        <f t="shared" si="4"/>
        <v>0</v>
      </c>
      <c r="J311" s="84"/>
      <c r="K311" s="84"/>
    </row>
    <row r="312" spans="1:11" ht="51" x14ac:dyDescent="0.2">
      <c r="A312" s="62" t="s">
        <v>612</v>
      </c>
      <c r="B312" s="86" t="s">
        <v>613</v>
      </c>
      <c r="C312" s="4" t="s">
        <v>37</v>
      </c>
      <c r="D312" s="5">
        <v>6</v>
      </c>
      <c r="E312" s="114"/>
      <c r="F312" s="3">
        <f t="shared" si="4"/>
        <v>0</v>
      </c>
      <c r="J312" s="84"/>
      <c r="K312" s="84"/>
    </row>
    <row r="313" spans="1:11" ht="51" x14ac:dyDescent="0.2">
      <c r="A313" s="62" t="s">
        <v>614</v>
      </c>
      <c r="B313" s="86" t="s">
        <v>615</v>
      </c>
      <c r="C313" s="4" t="s">
        <v>37</v>
      </c>
      <c r="D313" s="5">
        <v>2</v>
      </c>
      <c r="E313" s="114"/>
      <c r="F313" s="3">
        <f t="shared" si="4"/>
        <v>0</v>
      </c>
      <c r="J313" s="84"/>
      <c r="K313" s="84"/>
    </row>
    <row r="314" spans="1:11" ht="76.5" x14ac:dyDescent="0.2">
      <c r="A314" s="62" t="s">
        <v>616</v>
      </c>
      <c r="B314" s="86" t="s">
        <v>617</v>
      </c>
      <c r="C314" s="4" t="s">
        <v>37</v>
      </c>
      <c r="D314" s="5">
        <v>4</v>
      </c>
      <c r="E314" s="114"/>
      <c r="F314" s="3">
        <f t="shared" si="4"/>
        <v>0</v>
      </c>
      <c r="J314" s="84"/>
      <c r="K314" s="84"/>
    </row>
    <row r="315" spans="1:11" ht="38.25" x14ac:dyDescent="0.2">
      <c r="A315" s="62" t="s">
        <v>618</v>
      </c>
      <c r="B315" s="86" t="s">
        <v>619</v>
      </c>
      <c r="C315" s="4" t="s">
        <v>37</v>
      </c>
      <c r="D315" s="5">
        <v>1</v>
      </c>
      <c r="E315" s="114"/>
      <c r="F315" s="3">
        <f t="shared" si="4"/>
        <v>0</v>
      </c>
      <c r="J315" s="84"/>
      <c r="K315" s="84"/>
    </row>
    <row r="316" spans="1:11" ht="25.5" x14ac:dyDescent="0.2">
      <c r="A316" s="62" t="s">
        <v>620</v>
      </c>
      <c r="B316" s="86" t="s">
        <v>621</v>
      </c>
      <c r="C316" s="4" t="s">
        <v>37</v>
      </c>
      <c r="D316" s="5">
        <v>7</v>
      </c>
      <c r="E316" s="114"/>
      <c r="F316" s="3">
        <f t="shared" si="4"/>
        <v>0</v>
      </c>
      <c r="J316" s="84"/>
      <c r="K316" s="84"/>
    </row>
    <row r="317" spans="1:11" x14ac:dyDescent="0.2">
      <c r="A317" s="58" t="s">
        <v>622</v>
      </c>
      <c r="B317" s="109" t="s">
        <v>623</v>
      </c>
      <c r="C317" s="59"/>
      <c r="D317" s="60"/>
      <c r="E317" s="110"/>
      <c r="F317" s="61"/>
      <c r="J317" s="84"/>
      <c r="K317" s="84"/>
    </row>
    <row r="318" spans="1:11" ht="51" x14ac:dyDescent="0.2">
      <c r="A318" s="62" t="s">
        <v>624</v>
      </c>
      <c r="B318" s="86" t="s">
        <v>625</v>
      </c>
      <c r="C318" s="4" t="s">
        <v>30</v>
      </c>
      <c r="D318" s="5">
        <v>4.8</v>
      </c>
      <c r="E318" s="114"/>
      <c r="F318" s="3">
        <f t="shared" si="4"/>
        <v>0</v>
      </c>
      <c r="J318" s="84"/>
      <c r="K318" s="84"/>
    </row>
    <row r="319" spans="1:11" ht="25.5" x14ac:dyDescent="0.2">
      <c r="A319" s="62" t="s">
        <v>626</v>
      </c>
      <c r="B319" s="86" t="s">
        <v>627</v>
      </c>
      <c r="C319" s="4" t="s">
        <v>37</v>
      </c>
      <c r="D319" s="5">
        <v>4</v>
      </c>
      <c r="E319" s="114"/>
      <c r="F319" s="3">
        <f t="shared" si="4"/>
        <v>0</v>
      </c>
      <c r="J319" s="84"/>
      <c r="K319" s="84"/>
    </row>
    <row r="320" spans="1:11" ht="25.5" x14ac:dyDescent="0.2">
      <c r="A320" s="62" t="s">
        <v>628</v>
      </c>
      <c r="B320" s="86" t="s">
        <v>629</v>
      </c>
      <c r="C320" s="4" t="s">
        <v>37</v>
      </c>
      <c r="D320" s="5">
        <v>8</v>
      </c>
      <c r="E320" s="114"/>
      <c r="F320" s="3">
        <f t="shared" si="4"/>
        <v>0</v>
      </c>
      <c r="J320" s="84"/>
      <c r="K320" s="84"/>
    </row>
    <row r="321" spans="1:11" ht="25.5" x14ac:dyDescent="0.2">
      <c r="A321" s="62" t="s">
        <v>630</v>
      </c>
      <c r="B321" s="86" t="s">
        <v>631</v>
      </c>
      <c r="C321" s="4" t="s">
        <v>37</v>
      </c>
      <c r="D321" s="5">
        <v>14</v>
      </c>
      <c r="E321" s="114"/>
      <c r="F321" s="3">
        <f t="shared" si="4"/>
        <v>0</v>
      </c>
      <c r="J321" s="84"/>
      <c r="K321" s="84"/>
    </row>
    <row r="322" spans="1:11" ht="25.5" x14ac:dyDescent="0.2">
      <c r="A322" s="62" t="s">
        <v>632</v>
      </c>
      <c r="B322" s="86" t="s">
        <v>633</v>
      </c>
      <c r="C322" s="4" t="s">
        <v>37</v>
      </c>
      <c r="D322" s="5">
        <v>4</v>
      </c>
      <c r="E322" s="114"/>
      <c r="F322" s="3">
        <f t="shared" si="4"/>
        <v>0</v>
      </c>
      <c r="J322" s="84"/>
      <c r="K322" s="84"/>
    </row>
    <row r="323" spans="1:11" ht="25.5" x14ac:dyDescent="0.2">
      <c r="A323" s="62" t="s">
        <v>634</v>
      </c>
      <c r="B323" s="86" t="s">
        <v>635</v>
      </c>
      <c r="C323" s="4" t="s">
        <v>37</v>
      </c>
      <c r="D323" s="5">
        <v>2</v>
      </c>
      <c r="E323" s="114"/>
      <c r="F323" s="3">
        <f t="shared" si="4"/>
        <v>0</v>
      </c>
      <c r="J323" s="84"/>
      <c r="K323" s="84"/>
    </row>
    <row r="324" spans="1:11" ht="25.5" x14ac:dyDescent="0.2">
      <c r="A324" s="62" t="s">
        <v>636</v>
      </c>
      <c r="B324" s="86" t="s">
        <v>637</v>
      </c>
      <c r="C324" s="4" t="s">
        <v>37</v>
      </c>
      <c r="D324" s="5">
        <v>2</v>
      </c>
      <c r="E324" s="114"/>
      <c r="F324" s="3">
        <f t="shared" si="4"/>
        <v>0</v>
      </c>
      <c r="J324" s="84"/>
      <c r="K324" s="84"/>
    </row>
    <row r="325" spans="1:11" ht="25.5" x14ac:dyDescent="0.2">
      <c r="A325" s="62" t="s">
        <v>638</v>
      </c>
      <c r="B325" s="86" t="s">
        <v>639</v>
      </c>
      <c r="C325" s="4" t="s">
        <v>37</v>
      </c>
      <c r="D325" s="5">
        <v>2</v>
      </c>
      <c r="E325" s="114"/>
      <c r="F325" s="3">
        <f t="shared" si="4"/>
        <v>0</v>
      </c>
      <c r="J325" s="84"/>
      <c r="K325" s="84"/>
    </row>
    <row r="326" spans="1:11" ht="25.5" x14ac:dyDescent="0.2">
      <c r="A326" s="62" t="s">
        <v>640</v>
      </c>
      <c r="B326" s="86" t="s">
        <v>641</v>
      </c>
      <c r="C326" s="4" t="s">
        <v>37</v>
      </c>
      <c r="D326" s="5">
        <v>4</v>
      </c>
      <c r="E326" s="114"/>
      <c r="F326" s="3">
        <f t="shared" si="4"/>
        <v>0</v>
      </c>
      <c r="J326" s="84"/>
      <c r="K326" s="84"/>
    </row>
    <row r="327" spans="1:11" ht="25.5" x14ac:dyDescent="0.2">
      <c r="A327" s="62" t="s">
        <v>642</v>
      </c>
      <c r="B327" s="86" t="s">
        <v>643</v>
      </c>
      <c r="C327" s="4" t="s">
        <v>37</v>
      </c>
      <c r="D327" s="5">
        <v>2</v>
      </c>
      <c r="E327" s="114"/>
      <c r="F327" s="3">
        <f t="shared" si="4"/>
        <v>0</v>
      </c>
      <c r="J327" s="84"/>
      <c r="K327" s="84"/>
    </row>
    <row r="328" spans="1:11" x14ac:dyDescent="0.2">
      <c r="A328" s="58" t="s">
        <v>644</v>
      </c>
      <c r="B328" s="109" t="s">
        <v>645</v>
      </c>
      <c r="C328" s="59" t="s">
        <v>14</v>
      </c>
      <c r="D328" s="60"/>
      <c r="E328" s="110"/>
      <c r="F328" s="61"/>
      <c r="J328" s="84"/>
      <c r="K328" s="84"/>
    </row>
    <row r="329" spans="1:11" ht="25.5" x14ac:dyDescent="0.2">
      <c r="A329" s="62" t="s">
        <v>646</v>
      </c>
      <c r="B329" s="86" t="s">
        <v>647</v>
      </c>
      <c r="C329" s="4" t="s">
        <v>37</v>
      </c>
      <c r="D329" s="5">
        <v>1</v>
      </c>
      <c r="E329" s="114"/>
      <c r="F329" s="3">
        <f t="shared" si="4"/>
        <v>0</v>
      </c>
      <c r="J329" s="84"/>
      <c r="K329" s="84"/>
    </row>
    <row r="330" spans="1:11" ht="25.5" x14ac:dyDescent="0.2">
      <c r="A330" s="62" t="s">
        <v>648</v>
      </c>
      <c r="B330" s="86" t="s">
        <v>649</v>
      </c>
      <c r="C330" s="4" t="s">
        <v>37</v>
      </c>
      <c r="D330" s="5">
        <v>1</v>
      </c>
      <c r="E330" s="114"/>
      <c r="F330" s="3">
        <f t="shared" si="4"/>
        <v>0</v>
      </c>
      <c r="J330" s="84"/>
      <c r="K330" s="84"/>
    </row>
    <row r="331" spans="1:11" ht="38.25" x14ac:dyDescent="0.2">
      <c r="A331" s="62" t="s">
        <v>650</v>
      </c>
      <c r="B331" s="86" t="s">
        <v>651</v>
      </c>
      <c r="C331" s="4" t="s">
        <v>37</v>
      </c>
      <c r="D331" s="5">
        <v>1</v>
      </c>
      <c r="E331" s="114"/>
      <c r="F331" s="3">
        <f t="shared" si="4"/>
        <v>0</v>
      </c>
      <c r="J331" s="84"/>
      <c r="K331" s="84"/>
    </row>
    <row r="332" spans="1:11" ht="38.25" x14ac:dyDescent="0.2">
      <c r="A332" s="62" t="s">
        <v>652</v>
      </c>
      <c r="B332" s="86" t="s">
        <v>653</v>
      </c>
      <c r="C332" s="4" t="s">
        <v>37</v>
      </c>
      <c r="D332" s="5">
        <v>1</v>
      </c>
      <c r="E332" s="114"/>
      <c r="F332" s="3">
        <f t="shared" si="4"/>
        <v>0</v>
      </c>
      <c r="J332" s="84"/>
      <c r="K332" s="84"/>
    </row>
    <row r="333" spans="1:11" ht="38.25" x14ac:dyDescent="0.2">
      <c r="A333" s="62" t="s">
        <v>654</v>
      </c>
      <c r="B333" s="86" t="s">
        <v>655</v>
      </c>
      <c r="C333" s="4" t="s">
        <v>37</v>
      </c>
      <c r="D333" s="5">
        <v>1</v>
      </c>
      <c r="E333" s="114"/>
      <c r="F333" s="3">
        <f t="shared" si="4"/>
        <v>0</v>
      </c>
      <c r="J333" s="84"/>
      <c r="K333" s="84"/>
    </row>
    <row r="334" spans="1:11" ht="38.25" x14ac:dyDescent="0.2">
      <c r="A334" s="62" t="s">
        <v>656</v>
      </c>
      <c r="B334" s="86" t="s">
        <v>657</v>
      </c>
      <c r="C334" s="4" t="s">
        <v>37</v>
      </c>
      <c r="D334" s="5">
        <v>1</v>
      </c>
      <c r="E334" s="114"/>
      <c r="F334" s="3">
        <f t="shared" si="4"/>
        <v>0</v>
      </c>
      <c r="J334" s="84"/>
      <c r="K334" s="84"/>
    </row>
    <row r="335" spans="1:11" x14ac:dyDescent="0.2">
      <c r="A335" s="58" t="s">
        <v>658</v>
      </c>
      <c r="B335" s="109" t="s">
        <v>659</v>
      </c>
      <c r="C335" s="59" t="s">
        <v>14</v>
      </c>
      <c r="D335" s="60"/>
      <c r="E335" s="110"/>
      <c r="F335" s="61"/>
      <c r="J335" s="84"/>
      <c r="K335" s="84"/>
    </row>
    <row r="336" spans="1:11" ht="38.25" x14ac:dyDescent="0.2">
      <c r="A336" s="62" t="s">
        <v>660</v>
      </c>
      <c r="B336" s="86" t="s">
        <v>661</v>
      </c>
      <c r="C336" s="4" t="s">
        <v>37</v>
      </c>
      <c r="D336" s="5">
        <v>1</v>
      </c>
      <c r="E336" s="114"/>
      <c r="F336" s="3">
        <f t="shared" ref="F336:F395" si="5">ROUND(E336*D336,0)</f>
        <v>0</v>
      </c>
      <c r="J336" s="84"/>
      <c r="K336" s="84"/>
    </row>
    <row r="337" spans="1:11" ht="38.25" x14ac:dyDescent="0.2">
      <c r="A337" s="62" t="s">
        <v>662</v>
      </c>
      <c r="B337" s="86" t="s">
        <v>663</v>
      </c>
      <c r="C337" s="4" t="s">
        <v>37</v>
      </c>
      <c r="D337" s="5">
        <v>1</v>
      </c>
      <c r="E337" s="114"/>
      <c r="F337" s="3">
        <f t="shared" si="5"/>
        <v>0</v>
      </c>
      <c r="J337" s="84"/>
      <c r="K337" s="84"/>
    </row>
    <row r="338" spans="1:11" ht="51" x14ac:dyDescent="0.2">
      <c r="A338" s="62" t="s">
        <v>664</v>
      </c>
      <c r="B338" s="86" t="s">
        <v>665</v>
      </c>
      <c r="C338" s="4" t="s">
        <v>37</v>
      </c>
      <c r="D338" s="5">
        <v>1</v>
      </c>
      <c r="E338" s="114"/>
      <c r="F338" s="3">
        <f t="shared" si="5"/>
        <v>0</v>
      </c>
      <c r="J338" s="84"/>
      <c r="K338" s="84"/>
    </row>
    <row r="339" spans="1:11" x14ac:dyDescent="0.2">
      <c r="A339" s="58" t="s">
        <v>666</v>
      </c>
      <c r="B339" s="109" t="s">
        <v>667</v>
      </c>
      <c r="C339" s="59" t="s">
        <v>14</v>
      </c>
      <c r="D339" s="60"/>
      <c r="E339" s="110"/>
      <c r="F339" s="61"/>
      <c r="J339" s="84"/>
      <c r="K339" s="84"/>
    </row>
    <row r="340" spans="1:11" ht="25.5" x14ac:dyDescent="0.2">
      <c r="A340" s="62" t="s">
        <v>668</v>
      </c>
      <c r="B340" s="86" t="s">
        <v>669</v>
      </c>
      <c r="C340" s="4" t="s">
        <v>37</v>
      </c>
      <c r="D340" s="5">
        <v>10</v>
      </c>
      <c r="E340" s="114"/>
      <c r="F340" s="3">
        <f t="shared" si="5"/>
        <v>0</v>
      </c>
      <c r="J340" s="84"/>
      <c r="K340" s="84"/>
    </row>
    <row r="341" spans="1:11" ht="25.5" x14ac:dyDescent="0.2">
      <c r="A341" s="62" t="s">
        <v>670</v>
      </c>
      <c r="B341" s="86" t="s">
        <v>671</v>
      </c>
      <c r="C341" s="4" t="s">
        <v>37</v>
      </c>
      <c r="D341" s="5">
        <v>2</v>
      </c>
      <c r="E341" s="114"/>
      <c r="F341" s="3">
        <f t="shared" si="5"/>
        <v>0</v>
      </c>
      <c r="J341" s="84"/>
      <c r="K341" s="84"/>
    </row>
    <row r="342" spans="1:11" ht="25.5" x14ac:dyDescent="0.2">
      <c r="A342" s="62" t="s">
        <v>672</v>
      </c>
      <c r="B342" s="86" t="s">
        <v>673</v>
      </c>
      <c r="C342" s="4" t="s">
        <v>37</v>
      </c>
      <c r="D342" s="5">
        <v>1</v>
      </c>
      <c r="E342" s="114"/>
      <c r="F342" s="3">
        <f t="shared" si="5"/>
        <v>0</v>
      </c>
      <c r="J342" s="84"/>
      <c r="K342" s="84"/>
    </row>
    <row r="343" spans="1:11" x14ac:dyDescent="0.2">
      <c r="A343" s="58" t="s">
        <v>674</v>
      </c>
      <c r="B343" s="109" t="s">
        <v>675</v>
      </c>
      <c r="C343" s="59" t="s">
        <v>14</v>
      </c>
      <c r="D343" s="60"/>
      <c r="E343" s="110"/>
      <c r="F343" s="61"/>
      <c r="J343" s="84"/>
      <c r="K343" s="84"/>
    </row>
    <row r="344" spans="1:11" ht="38.25" x14ac:dyDescent="0.2">
      <c r="A344" s="62" t="s">
        <v>676</v>
      </c>
      <c r="B344" s="86" t="s">
        <v>677</v>
      </c>
      <c r="C344" s="4" t="s">
        <v>37</v>
      </c>
      <c r="D344" s="5">
        <v>3</v>
      </c>
      <c r="E344" s="114"/>
      <c r="F344" s="3">
        <f t="shared" si="5"/>
        <v>0</v>
      </c>
      <c r="J344" s="84"/>
      <c r="K344" s="84"/>
    </row>
    <row r="345" spans="1:11" ht="25.5" x14ac:dyDescent="0.2">
      <c r="A345" s="62" t="s">
        <v>678</v>
      </c>
      <c r="B345" s="86" t="s">
        <v>679</v>
      </c>
      <c r="C345" s="4" t="s">
        <v>37</v>
      </c>
      <c r="D345" s="5">
        <v>13</v>
      </c>
      <c r="E345" s="114"/>
      <c r="F345" s="3">
        <f t="shared" si="5"/>
        <v>0</v>
      </c>
      <c r="J345" s="84"/>
      <c r="K345" s="84"/>
    </row>
    <row r="346" spans="1:11" ht="38.25" x14ac:dyDescent="0.2">
      <c r="A346" s="62" t="s">
        <v>680</v>
      </c>
      <c r="B346" s="86" t="s">
        <v>681</v>
      </c>
      <c r="C346" s="4" t="s">
        <v>37</v>
      </c>
      <c r="D346" s="5">
        <v>1</v>
      </c>
      <c r="E346" s="114"/>
      <c r="F346" s="3">
        <f t="shared" si="5"/>
        <v>0</v>
      </c>
      <c r="J346" s="84"/>
      <c r="K346" s="84"/>
    </row>
    <row r="347" spans="1:11" ht="25.5" x14ac:dyDescent="0.2">
      <c r="A347" s="62" t="s">
        <v>682</v>
      </c>
      <c r="B347" s="86" t="s">
        <v>683</v>
      </c>
      <c r="C347" s="4" t="s">
        <v>37</v>
      </c>
      <c r="D347" s="5">
        <v>1</v>
      </c>
      <c r="E347" s="114"/>
      <c r="F347" s="3">
        <f t="shared" si="5"/>
        <v>0</v>
      </c>
      <c r="J347" s="84"/>
      <c r="K347" s="84"/>
    </row>
    <row r="348" spans="1:11" ht="38.25" x14ac:dyDescent="0.2">
      <c r="A348" s="62" t="s">
        <v>684</v>
      </c>
      <c r="B348" s="86" t="s">
        <v>685</v>
      </c>
      <c r="C348" s="4" t="s">
        <v>37</v>
      </c>
      <c r="D348" s="5">
        <v>1</v>
      </c>
      <c r="E348" s="114"/>
      <c r="F348" s="3">
        <f t="shared" si="5"/>
        <v>0</v>
      </c>
      <c r="J348" s="84"/>
      <c r="K348" s="84"/>
    </row>
    <row r="349" spans="1:11" x14ac:dyDescent="0.2">
      <c r="A349" s="58" t="s">
        <v>686</v>
      </c>
      <c r="B349" s="109" t="s">
        <v>687</v>
      </c>
      <c r="C349" s="59" t="s">
        <v>14</v>
      </c>
      <c r="D349" s="60"/>
      <c r="E349" s="110"/>
      <c r="F349" s="61"/>
      <c r="J349" s="84"/>
      <c r="K349" s="84"/>
    </row>
    <row r="350" spans="1:11" ht="63.75" x14ac:dyDescent="0.2">
      <c r="A350" s="62" t="s">
        <v>688</v>
      </c>
      <c r="B350" s="86" t="s">
        <v>689</v>
      </c>
      <c r="C350" s="4" t="s">
        <v>37</v>
      </c>
      <c r="D350" s="5">
        <v>1</v>
      </c>
      <c r="E350" s="114"/>
      <c r="F350" s="3">
        <f t="shared" si="5"/>
        <v>0</v>
      </c>
      <c r="J350" s="84"/>
      <c r="K350" s="84"/>
    </row>
    <row r="351" spans="1:11" x14ac:dyDescent="0.2">
      <c r="A351" s="58" t="s">
        <v>690</v>
      </c>
      <c r="B351" s="109" t="s">
        <v>691</v>
      </c>
      <c r="C351" s="59" t="s">
        <v>14</v>
      </c>
      <c r="D351" s="60"/>
      <c r="E351" s="110"/>
      <c r="F351" s="61"/>
      <c r="J351" s="84"/>
      <c r="K351" s="84"/>
    </row>
    <row r="352" spans="1:11" ht="51" x14ac:dyDescent="0.2">
      <c r="A352" s="62" t="s">
        <v>692</v>
      </c>
      <c r="B352" s="86" t="s">
        <v>693</v>
      </c>
      <c r="C352" s="4" t="s">
        <v>427</v>
      </c>
      <c r="D352" s="5">
        <v>1</v>
      </c>
      <c r="E352" s="114"/>
      <c r="F352" s="3">
        <f t="shared" si="5"/>
        <v>0</v>
      </c>
      <c r="J352" s="84"/>
      <c r="K352" s="84"/>
    </row>
    <row r="353" spans="1:11" ht="38.25" x14ac:dyDescent="0.2">
      <c r="A353" s="62" t="s">
        <v>694</v>
      </c>
      <c r="B353" s="86" t="s">
        <v>695</v>
      </c>
      <c r="C353" s="4" t="s">
        <v>427</v>
      </c>
      <c r="D353" s="5">
        <v>1</v>
      </c>
      <c r="E353" s="114"/>
      <c r="F353" s="3">
        <f t="shared" si="5"/>
        <v>0</v>
      </c>
      <c r="J353" s="84"/>
      <c r="K353" s="84"/>
    </row>
    <row r="354" spans="1:11" ht="51" x14ac:dyDescent="0.2">
      <c r="A354" s="62" t="s">
        <v>696</v>
      </c>
      <c r="B354" s="86" t="s">
        <v>697</v>
      </c>
      <c r="C354" s="4" t="s">
        <v>427</v>
      </c>
      <c r="D354" s="5">
        <v>2</v>
      </c>
      <c r="E354" s="114"/>
      <c r="F354" s="3">
        <f t="shared" si="5"/>
        <v>0</v>
      </c>
      <c r="J354" s="84"/>
      <c r="K354" s="84"/>
    </row>
    <row r="355" spans="1:11" ht="38.25" x14ac:dyDescent="0.2">
      <c r="A355" s="62" t="s">
        <v>698</v>
      </c>
      <c r="B355" s="86" t="s">
        <v>699</v>
      </c>
      <c r="C355" s="4" t="s">
        <v>427</v>
      </c>
      <c r="D355" s="5">
        <v>1</v>
      </c>
      <c r="E355" s="114"/>
      <c r="F355" s="3">
        <f t="shared" si="5"/>
        <v>0</v>
      </c>
      <c r="J355" s="84"/>
      <c r="K355" s="84"/>
    </row>
    <row r="356" spans="1:11" ht="38.25" x14ac:dyDescent="0.2">
      <c r="A356" s="62" t="s">
        <v>700</v>
      </c>
      <c r="B356" s="86" t="s">
        <v>701</v>
      </c>
      <c r="C356" s="4" t="s">
        <v>427</v>
      </c>
      <c r="D356" s="5">
        <v>1</v>
      </c>
      <c r="E356" s="114"/>
      <c r="F356" s="3">
        <f t="shared" si="5"/>
        <v>0</v>
      </c>
      <c r="J356" s="84"/>
      <c r="K356" s="84"/>
    </row>
    <row r="357" spans="1:11" x14ac:dyDescent="0.2">
      <c r="A357" s="58" t="s">
        <v>702</v>
      </c>
      <c r="B357" s="109" t="s">
        <v>703</v>
      </c>
      <c r="C357" s="59" t="s">
        <v>14</v>
      </c>
      <c r="D357" s="60"/>
      <c r="E357" s="110"/>
      <c r="F357" s="61"/>
      <c r="J357" s="84"/>
      <c r="K357" s="84"/>
    </row>
    <row r="358" spans="1:11" ht="89.25" x14ac:dyDescent="0.2">
      <c r="A358" s="62" t="s">
        <v>704</v>
      </c>
      <c r="B358" s="86" t="s">
        <v>705</v>
      </c>
      <c r="C358" s="4" t="s">
        <v>427</v>
      </c>
      <c r="D358" s="5">
        <v>1</v>
      </c>
      <c r="E358" s="114"/>
      <c r="F358" s="3">
        <f t="shared" si="5"/>
        <v>0</v>
      </c>
      <c r="J358" s="84"/>
      <c r="K358" s="84"/>
    </row>
    <row r="359" spans="1:11" x14ac:dyDescent="0.2">
      <c r="A359" s="103" t="s">
        <v>1833</v>
      </c>
      <c r="B359" s="104" t="s">
        <v>707</v>
      </c>
      <c r="C359" s="105" t="s">
        <v>14</v>
      </c>
      <c r="D359" s="106"/>
      <c r="E359" s="107"/>
      <c r="F359" s="107"/>
      <c r="J359" s="84"/>
      <c r="K359" s="84"/>
    </row>
    <row r="360" spans="1:11" ht="76.5" x14ac:dyDescent="0.2">
      <c r="A360" s="62" t="s">
        <v>1834</v>
      </c>
      <c r="B360" s="32" t="s">
        <v>709</v>
      </c>
      <c r="C360" s="4" t="s">
        <v>37</v>
      </c>
      <c r="D360" s="5">
        <v>2</v>
      </c>
      <c r="E360" s="113"/>
      <c r="F360" s="3">
        <f t="shared" si="5"/>
        <v>0</v>
      </c>
      <c r="J360" s="84"/>
      <c r="K360" s="84"/>
    </row>
    <row r="361" spans="1:11" ht="76.5" x14ac:dyDescent="0.2">
      <c r="A361" s="62" t="s">
        <v>1843</v>
      </c>
      <c r="B361" s="32" t="s">
        <v>711</v>
      </c>
      <c r="C361" s="4" t="s">
        <v>37</v>
      </c>
      <c r="D361" s="5">
        <v>9</v>
      </c>
      <c r="E361" s="113"/>
      <c r="F361" s="3">
        <f t="shared" si="5"/>
        <v>0</v>
      </c>
      <c r="J361" s="84"/>
      <c r="K361" s="84"/>
    </row>
    <row r="362" spans="1:11" ht="63.75" x14ac:dyDescent="0.2">
      <c r="A362" s="62" t="s">
        <v>1844</v>
      </c>
      <c r="B362" s="32" t="s">
        <v>713</v>
      </c>
      <c r="C362" s="4" t="s">
        <v>37</v>
      </c>
      <c r="D362" s="5">
        <v>2</v>
      </c>
      <c r="E362" s="113"/>
      <c r="F362" s="3">
        <f t="shared" si="5"/>
        <v>0</v>
      </c>
      <c r="J362" s="84"/>
      <c r="K362" s="84"/>
    </row>
    <row r="363" spans="1:11" ht="63.75" x14ac:dyDescent="0.2">
      <c r="A363" s="62" t="s">
        <v>1845</v>
      </c>
      <c r="B363" s="32" t="s">
        <v>715</v>
      </c>
      <c r="C363" s="4" t="s">
        <v>37</v>
      </c>
      <c r="D363" s="5">
        <v>3</v>
      </c>
      <c r="E363" s="113"/>
      <c r="F363" s="3">
        <f t="shared" si="5"/>
        <v>0</v>
      </c>
      <c r="J363" s="84"/>
      <c r="K363" s="84"/>
    </row>
    <row r="364" spans="1:11" x14ac:dyDescent="0.2">
      <c r="A364" s="103" t="s">
        <v>706</v>
      </c>
      <c r="B364" s="104" t="s">
        <v>717</v>
      </c>
      <c r="C364" s="105" t="s">
        <v>14</v>
      </c>
      <c r="D364" s="106"/>
      <c r="E364" s="107"/>
      <c r="F364" s="107"/>
      <c r="J364" s="84"/>
      <c r="K364" s="84"/>
    </row>
    <row r="365" spans="1:11" ht="51" x14ac:dyDescent="0.2">
      <c r="A365" s="62" t="s">
        <v>708</v>
      </c>
      <c r="B365" s="32" t="s">
        <v>719</v>
      </c>
      <c r="C365" s="4" t="s">
        <v>30</v>
      </c>
      <c r="D365" s="5">
        <v>115</v>
      </c>
      <c r="E365" s="113"/>
      <c r="F365" s="3">
        <f t="shared" si="5"/>
        <v>0</v>
      </c>
      <c r="J365" s="84"/>
      <c r="K365" s="84"/>
    </row>
    <row r="366" spans="1:11" ht="51" x14ac:dyDescent="0.2">
      <c r="A366" s="62" t="s">
        <v>710</v>
      </c>
      <c r="B366" s="32" t="s">
        <v>721</v>
      </c>
      <c r="C366" s="4" t="s">
        <v>37</v>
      </c>
      <c r="D366" s="5">
        <v>3</v>
      </c>
      <c r="E366" s="113"/>
      <c r="F366" s="3">
        <f t="shared" si="5"/>
        <v>0</v>
      </c>
      <c r="J366" s="84"/>
      <c r="K366" s="84"/>
    </row>
    <row r="367" spans="1:11" ht="38.25" x14ac:dyDescent="0.2">
      <c r="A367" s="62" t="s">
        <v>712</v>
      </c>
      <c r="B367" s="32" t="s">
        <v>723</v>
      </c>
      <c r="C367" s="4" t="s">
        <v>37</v>
      </c>
      <c r="D367" s="5">
        <v>4</v>
      </c>
      <c r="E367" s="113"/>
      <c r="F367" s="3">
        <f t="shared" si="5"/>
        <v>0</v>
      </c>
      <c r="J367" s="84"/>
      <c r="K367" s="84"/>
    </row>
    <row r="368" spans="1:11" ht="63.75" x14ac:dyDescent="0.2">
      <c r="A368" s="62" t="s">
        <v>714</v>
      </c>
      <c r="B368" s="32" t="s">
        <v>725</v>
      </c>
      <c r="C368" s="4" t="s">
        <v>37</v>
      </c>
      <c r="D368" s="5">
        <v>1</v>
      </c>
      <c r="E368" s="113"/>
      <c r="F368" s="3">
        <f t="shared" si="5"/>
        <v>0</v>
      </c>
      <c r="J368" s="84"/>
      <c r="K368" s="84"/>
    </row>
    <row r="369" spans="1:11" ht="25.5" x14ac:dyDescent="0.2">
      <c r="A369" s="62" t="s">
        <v>1846</v>
      </c>
      <c r="B369" s="32" t="s">
        <v>727</v>
      </c>
      <c r="C369" s="4" t="s">
        <v>37</v>
      </c>
      <c r="D369" s="5">
        <v>6</v>
      </c>
      <c r="E369" s="113"/>
      <c r="F369" s="3">
        <f t="shared" si="5"/>
        <v>0</v>
      </c>
      <c r="J369" s="84"/>
      <c r="K369" s="84"/>
    </row>
    <row r="370" spans="1:11" ht="38.25" x14ac:dyDescent="0.2">
      <c r="A370" s="62" t="s">
        <v>1847</v>
      </c>
      <c r="B370" s="32" t="s">
        <v>729</v>
      </c>
      <c r="C370" s="4" t="s">
        <v>37</v>
      </c>
      <c r="D370" s="5">
        <v>1</v>
      </c>
      <c r="E370" s="113"/>
      <c r="F370" s="3">
        <f t="shared" si="5"/>
        <v>0</v>
      </c>
      <c r="J370" s="84"/>
      <c r="K370" s="84"/>
    </row>
    <row r="371" spans="1:11" ht="38.25" x14ac:dyDescent="0.2">
      <c r="A371" s="62" t="s">
        <v>1848</v>
      </c>
      <c r="B371" s="32" t="s">
        <v>731</v>
      </c>
      <c r="C371" s="4" t="s">
        <v>37</v>
      </c>
      <c r="D371" s="5">
        <v>10</v>
      </c>
      <c r="E371" s="113"/>
      <c r="F371" s="3">
        <f t="shared" si="5"/>
        <v>0</v>
      </c>
      <c r="J371" s="84"/>
      <c r="K371" s="84"/>
    </row>
    <row r="372" spans="1:11" ht="25.5" x14ac:dyDescent="0.2">
      <c r="A372" s="62" t="s">
        <v>1849</v>
      </c>
      <c r="B372" s="32" t="s">
        <v>733</v>
      </c>
      <c r="C372" s="4" t="s">
        <v>37</v>
      </c>
      <c r="D372" s="5">
        <v>1</v>
      </c>
      <c r="E372" s="113"/>
      <c r="F372" s="3">
        <f t="shared" si="5"/>
        <v>0</v>
      </c>
      <c r="J372" s="84"/>
      <c r="K372" s="84"/>
    </row>
    <row r="373" spans="1:11" ht="38.25" x14ac:dyDescent="0.2">
      <c r="A373" s="62" t="s">
        <v>1850</v>
      </c>
      <c r="B373" s="32" t="s">
        <v>735</v>
      </c>
      <c r="C373" s="4" t="s">
        <v>37</v>
      </c>
      <c r="D373" s="5">
        <v>10</v>
      </c>
      <c r="E373" s="113"/>
      <c r="F373" s="3">
        <f t="shared" si="5"/>
        <v>0</v>
      </c>
      <c r="J373" s="84"/>
      <c r="K373" s="84"/>
    </row>
    <row r="374" spans="1:11" ht="51" x14ac:dyDescent="0.2">
      <c r="A374" s="62" t="s">
        <v>1851</v>
      </c>
      <c r="B374" s="32" t="s">
        <v>737</v>
      </c>
      <c r="C374" s="4" t="s">
        <v>30</v>
      </c>
      <c r="D374" s="5">
        <v>3</v>
      </c>
      <c r="E374" s="113"/>
      <c r="F374" s="3">
        <f t="shared" si="5"/>
        <v>0</v>
      </c>
      <c r="J374" s="84"/>
      <c r="K374" s="84"/>
    </row>
    <row r="375" spans="1:11" x14ac:dyDescent="0.2">
      <c r="A375" s="103" t="s">
        <v>1836</v>
      </c>
      <c r="B375" s="104" t="s">
        <v>738</v>
      </c>
      <c r="C375" s="105" t="s">
        <v>14</v>
      </c>
      <c r="D375" s="106"/>
      <c r="E375" s="107"/>
      <c r="F375" s="107"/>
      <c r="J375" s="84"/>
      <c r="K375" s="84"/>
    </row>
    <row r="376" spans="1:11" ht="51" x14ac:dyDescent="0.2">
      <c r="A376" s="62" t="s">
        <v>1835</v>
      </c>
      <c r="B376" s="32" t="s">
        <v>739</v>
      </c>
      <c r="C376" s="4" t="s">
        <v>37</v>
      </c>
      <c r="D376" s="5">
        <v>1</v>
      </c>
      <c r="E376" s="113"/>
      <c r="F376" s="3">
        <f t="shared" si="5"/>
        <v>0</v>
      </c>
      <c r="J376" s="84"/>
      <c r="K376" s="84"/>
    </row>
    <row r="377" spans="1:11" x14ac:dyDescent="0.2">
      <c r="A377" s="103" t="s">
        <v>716</v>
      </c>
      <c r="B377" s="104" t="s">
        <v>740</v>
      </c>
      <c r="C377" s="105" t="s">
        <v>14</v>
      </c>
      <c r="D377" s="106"/>
      <c r="E377" s="107"/>
      <c r="F377" s="107"/>
      <c r="J377" s="84"/>
      <c r="K377" s="84"/>
    </row>
    <row r="378" spans="1:11" ht="63.75" x14ac:dyDescent="0.2">
      <c r="A378" s="62" t="s">
        <v>718</v>
      </c>
      <c r="B378" s="32" t="s">
        <v>397</v>
      </c>
      <c r="C378" s="4" t="s">
        <v>30</v>
      </c>
      <c r="D378" s="5">
        <v>20</v>
      </c>
      <c r="E378" s="113"/>
      <c r="F378" s="3">
        <f t="shared" si="5"/>
        <v>0</v>
      </c>
      <c r="J378" s="84"/>
      <c r="K378" s="84"/>
    </row>
    <row r="379" spans="1:11" ht="63.75" x14ac:dyDescent="0.2">
      <c r="A379" s="62" t="s">
        <v>720</v>
      </c>
      <c r="B379" s="32" t="s">
        <v>399</v>
      </c>
      <c r="C379" s="4" t="s">
        <v>30</v>
      </c>
      <c r="D379" s="5">
        <v>12</v>
      </c>
      <c r="E379" s="113"/>
      <c r="F379" s="3">
        <f t="shared" si="5"/>
        <v>0</v>
      </c>
      <c r="J379" s="84"/>
      <c r="K379" s="84"/>
    </row>
    <row r="380" spans="1:11" ht="51" x14ac:dyDescent="0.2">
      <c r="A380" s="62" t="s">
        <v>722</v>
      </c>
      <c r="B380" s="32" t="s">
        <v>741</v>
      </c>
      <c r="C380" s="4" t="s">
        <v>30</v>
      </c>
      <c r="D380" s="5">
        <v>30</v>
      </c>
      <c r="E380" s="113"/>
      <c r="F380" s="3">
        <f t="shared" si="5"/>
        <v>0</v>
      </c>
      <c r="J380" s="84"/>
      <c r="K380" s="84"/>
    </row>
    <row r="381" spans="1:11" ht="63.75" x14ac:dyDescent="0.2">
      <c r="A381" s="62" t="s">
        <v>724</v>
      </c>
      <c r="B381" s="32" t="s">
        <v>742</v>
      </c>
      <c r="C381" s="4" t="s">
        <v>30</v>
      </c>
      <c r="D381" s="5">
        <v>46</v>
      </c>
      <c r="E381" s="113"/>
      <c r="F381" s="3">
        <f t="shared" si="5"/>
        <v>0</v>
      </c>
      <c r="J381" s="84"/>
      <c r="K381" s="84"/>
    </row>
    <row r="382" spans="1:11" ht="63.75" x14ac:dyDescent="0.2">
      <c r="A382" s="62" t="s">
        <v>726</v>
      </c>
      <c r="B382" s="32" t="s">
        <v>743</v>
      </c>
      <c r="C382" s="4" t="s">
        <v>30</v>
      </c>
      <c r="D382" s="5">
        <v>35</v>
      </c>
      <c r="E382" s="113"/>
      <c r="F382" s="3">
        <f t="shared" si="5"/>
        <v>0</v>
      </c>
      <c r="J382" s="84"/>
      <c r="K382" s="84"/>
    </row>
    <row r="383" spans="1:11" ht="89.25" x14ac:dyDescent="0.2">
      <c r="A383" s="62" t="s">
        <v>728</v>
      </c>
      <c r="B383" s="32" t="s">
        <v>744</v>
      </c>
      <c r="C383" s="4" t="s">
        <v>37</v>
      </c>
      <c r="D383" s="5">
        <v>2</v>
      </c>
      <c r="E383" s="113"/>
      <c r="F383" s="3">
        <f t="shared" si="5"/>
        <v>0</v>
      </c>
      <c r="J383" s="84"/>
      <c r="K383" s="84"/>
    </row>
    <row r="384" spans="1:11" ht="102" x14ac:dyDescent="0.2">
      <c r="A384" s="62" t="s">
        <v>730</v>
      </c>
      <c r="B384" s="32" t="s">
        <v>745</v>
      </c>
      <c r="C384" s="4" t="s">
        <v>37</v>
      </c>
      <c r="D384" s="5">
        <v>4</v>
      </c>
      <c r="E384" s="113"/>
      <c r="F384" s="3">
        <f t="shared" si="5"/>
        <v>0</v>
      </c>
      <c r="J384" s="84"/>
      <c r="K384" s="84"/>
    </row>
    <row r="385" spans="1:11" ht="76.5" x14ac:dyDescent="0.2">
      <c r="A385" s="62" t="s">
        <v>732</v>
      </c>
      <c r="B385" s="32" t="s">
        <v>711</v>
      </c>
      <c r="C385" s="4" t="s">
        <v>37</v>
      </c>
      <c r="D385" s="5">
        <v>7</v>
      </c>
      <c r="E385" s="113"/>
      <c r="F385" s="3">
        <f t="shared" si="5"/>
        <v>0</v>
      </c>
      <c r="J385" s="84"/>
      <c r="K385" s="84"/>
    </row>
    <row r="386" spans="1:11" ht="63.75" x14ac:dyDescent="0.2">
      <c r="A386" s="62" t="s">
        <v>734</v>
      </c>
      <c r="B386" s="32" t="s">
        <v>713</v>
      </c>
      <c r="C386" s="4" t="s">
        <v>37</v>
      </c>
      <c r="D386" s="5">
        <v>4</v>
      </c>
      <c r="E386" s="113"/>
      <c r="F386" s="3">
        <f t="shared" si="5"/>
        <v>0</v>
      </c>
      <c r="J386" s="84"/>
      <c r="K386" s="84"/>
    </row>
    <row r="387" spans="1:11" ht="63.75" x14ac:dyDescent="0.2">
      <c r="A387" s="62" t="s">
        <v>736</v>
      </c>
      <c r="B387" s="32" t="s">
        <v>715</v>
      </c>
      <c r="C387" s="4" t="s">
        <v>37</v>
      </c>
      <c r="D387" s="5">
        <v>3</v>
      </c>
      <c r="E387" s="113"/>
      <c r="F387" s="3">
        <f t="shared" si="5"/>
        <v>0</v>
      </c>
      <c r="J387" s="84"/>
      <c r="K387" s="84"/>
    </row>
    <row r="388" spans="1:11" ht="51" x14ac:dyDescent="0.2">
      <c r="A388" s="62" t="s">
        <v>1852</v>
      </c>
      <c r="B388" s="32" t="s">
        <v>746</v>
      </c>
      <c r="C388" s="4" t="s">
        <v>30</v>
      </c>
      <c r="D388" s="5">
        <v>90</v>
      </c>
      <c r="E388" s="113"/>
      <c r="F388" s="3">
        <f t="shared" si="5"/>
        <v>0</v>
      </c>
      <c r="J388" s="84"/>
      <c r="K388" s="84"/>
    </row>
    <row r="389" spans="1:11" ht="63.75" x14ac:dyDescent="0.2">
      <c r="A389" s="62" t="s">
        <v>1853</v>
      </c>
      <c r="B389" s="32" t="s">
        <v>747</v>
      </c>
      <c r="C389" s="4" t="s">
        <v>30</v>
      </c>
      <c r="D389" s="5">
        <v>3</v>
      </c>
      <c r="E389" s="113"/>
      <c r="F389" s="3">
        <f t="shared" si="5"/>
        <v>0</v>
      </c>
      <c r="J389" s="84"/>
      <c r="K389" s="84"/>
    </row>
    <row r="390" spans="1:11" ht="89.25" x14ac:dyDescent="0.2">
      <c r="A390" s="62" t="s">
        <v>1854</v>
      </c>
      <c r="B390" s="32" t="s">
        <v>748</v>
      </c>
      <c r="C390" s="4" t="s">
        <v>37</v>
      </c>
      <c r="D390" s="5">
        <v>4</v>
      </c>
      <c r="E390" s="113"/>
      <c r="F390" s="3">
        <f t="shared" si="5"/>
        <v>0</v>
      </c>
      <c r="J390" s="84"/>
      <c r="K390" s="84"/>
    </row>
    <row r="391" spans="1:11" ht="51" x14ac:dyDescent="0.2">
      <c r="A391" s="62" t="s">
        <v>1855</v>
      </c>
      <c r="B391" s="32" t="s">
        <v>749</v>
      </c>
      <c r="C391" s="4" t="s">
        <v>30</v>
      </c>
      <c r="D391" s="5">
        <v>90</v>
      </c>
      <c r="E391" s="113"/>
      <c r="F391" s="3">
        <f t="shared" si="5"/>
        <v>0</v>
      </c>
      <c r="J391" s="84"/>
      <c r="K391" s="84"/>
    </row>
    <row r="392" spans="1:11" ht="51" x14ac:dyDescent="0.2">
      <c r="A392" s="62" t="s">
        <v>1856</v>
      </c>
      <c r="B392" s="32" t="s">
        <v>750</v>
      </c>
      <c r="C392" s="4" t="s">
        <v>30</v>
      </c>
      <c r="D392" s="5">
        <v>6</v>
      </c>
      <c r="E392" s="113"/>
      <c r="F392" s="3">
        <f t="shared" si="5"/>
        <v>0</v>
      </c>
      <c r="J392" s="84"/>
      <c r="K392" s="84"/>
    </row>
    <row r="393" spans="1:11" ht="25.5" x14ac:dyDescent="0.2">
      <c r="A393" s="62" t="s">
        <v>1857</v>
      </c>
      <c r="B393" s="32" t="s">
        <v>751</v>
      </c>
      <c r="C393" s="4" t="s">
        <v>427</v>
      </c>
      <c r="D393" s="5">
        <v>1</v>
      </c>
      <c r="E393" s="113"/>
      <c r="F393" s="3">
        <f t="shared" si="5"/>
        <v>0</v>
      </c>
      <c r="J393" s="84"/>
      <c r="K393" s="84"/>
    </row>
    <row r="394" spans="1:11" ht="25.5" x14ac:dyDescent="0.2">
      <c r="A394" s="62" t="s">
        <v>1858</v>
      </c>
      <c r="B394" s="32" t="s">
        <v>752</v>
      </c>
      <c r="C394" s="4" t="s">
        <v>30</v>
      </c>
      <c r="D394" s="5">
        <v>20</v>
      </c>
      <c r="E394" s="113"/>
      <c r="F394" s="3">
        <f t="shared" si="5"/>
        <v>0</v>
      </c>
      <c r="J394" s="84"/>
      <c r="K394" s="84"/>
    </row>
    <row r="395" spans="1:11" ht="51" x14ac:dyDescent="0.2">
      <c r="A395" s="62" t="s">
        <v>1859</v>
      </c>
      <c r="B395" s="32" t="s">
        <v>753</v>
      </c>
      <c r="C395" s="4" t="s">
        <v>22</v>
      </c>
      <c r="D395" s="5">
        <v>2</v>
      </c>
      <c r="E395" s="113"/>
      <c r="F395" s="3">
        <f t="shared" si="5"/>
        <v>0</v>
      </c>
      <c r="J395" s="84"/>
      <c r="K395" s="84"/>
    </row>
    <row r="396" spans="1:11" x14ac:dyDescent="0.2">
      <c r="A396" s="99" t="s">
        <v>754</v>
      </c>
      <c r="B396" s="88" t="s">
        <v>755</v>
      </c>
      <c r="C396" s="100" t="s">
        <v>14</v>
      </c>
      <c r="D396" s="101"/>
      <c r="E396" s="102"/>
      <c r="F396" s="102"/>
      <c r="J396" s="84"/>
      <c r="K396" s="84"/>
    </row>
    <row r="397" spans="1:11" x14ac:dyDescent="0.2">
      <c r="A397" s="103" t="s">
        <v>756</v>
      </c>
      <c r="B397" s="104" t="s">
        <v>757</v>
      </c>
      <c r="C397" s="105" t="s">
        <v>14</v>
      </c>
      <c r="D397" s="106"/>
      <c r="E397" s="107"/>
      <c r="F397" s="107"/>
      <c r="J397" s="84"/>
      <c r="K397" s="84"/>
    </row>
    <row r="398" spans="1:11" ht="51" x14ac:dyDescent="0.2">
      <c r="A398" s="62" t="s">
        <v>758</v>
      </c>
      <c r="B398" s="86" t="s">
        <v>759</v>
      </c>
      <c r="C398" s="64" t="s">
        <v>37</v>
      </c>
      <c r="D398" s="5">
        <v>14</v>
      </c>
      <c r="E398" s="113"/>
      <c r="F398" s="3">
        <f t="shared" ref="F398:F461" si="6">ROUND(E398*D398,0)</f>
        <v>0</v>
      </c>
      <c r="J398" s="84"/>
      <c r="K398" s="84"/>
    </row>
    <row r="399" spans="1:11" ht="89.25" x14ac:dyDescent="0.2">
      <c r="A399" s="62" t="s">
        <v>760</v>
      </c>
      <c r="B399" s="86" t="s">
        <v>761</v>
      </c>
      <c r="C399" s="64" t="s">
        <v>37</v>
      </c>
      <c r="D399" s="65">
        <v>3</v>
      </c>
      <c r="E399" s="113"/>
      <c r="F399" s="3">
        <f t="shared" si="6"/>
        <v>0</v>
      </c>
      <c r="J399" s="84"/>
      <c r="K399" s="84"/>
    </row>
    <row r="400" spans="1:11" ht="76.5" x14ac:dyDescent="0.2">
      <c r="A400" s="62" t="s">
        <v>762</v>
      </c>
      <c r="B400" s="86" t="s">
        <v>763</v>
      </c>
      <c r="C400" s="64" t="s">
        <v>37</v>
      </c>
      <c r="D400" s="65">
        <v>8</v>
      </c>
      <c r="E400" s="113"/>
      <c r="F400" s="3">
        <f t="shared" si="6"/>
        <v>0</v>
      </c>
      <c r="J400" s="84"/>
      <c r="K400" s="84"/>
    </row>
    <row r="401" spans="1:11" ht="38.25" x14ac:dyDescent="0.2">
      <c r="A401" s="62" t="s">
        <v>764</v>
      </c>
      <c r="B401" s="86" t="s">
        <v>765</v>
      </c>
      <c r="C401" s="64" t="s">
        <v>37</v>
      </c>
      <c r="D401" s="65">
        <v>4</v>
      </c>
      <c r="E401" s="113"/>
      <c r="F401" s="3">
        <f t="shared" si="6"/>
        <v>0</v>
      </c>
      <c r="J401" s="84"/>
      <c r="K401" s="84"/>
    </row>
    <row r="402" spans="1:11" x14ac:dyDescent="0.2">
      <c r="A402" s="103" t="s">
        <v>766</v>
      </c>
      <c r="B402" s="104" t="s">
        <v>767</v>
      </c>
      <c r="C402" s="105" t="s">
        <v>14</v>
      </c>
      <c r="D402" s="106"/>
      <c r="E402" s="107"/>
      <c r="F402" s="107"/>
      <c r="J402" s="84"/>
      <c r="K402" s="84"/>
    </row>
    <row r="403" spans="1:11" ht="38.25" x14ac:dyDescent="0.2">
      <c r="A403" s="62" t="s">
        <v>768</v>
      </c>
      <c r="B403" s="86" t="s">
        <v>769</v>
      </c>
      <c r="C403" s="64" t="s">
        <v>37</v>
      </c>
      <c r="D403" s="65">
        <v>3</v>
      </c>
      <c r="E403" s="113"/>
      <c r="F403" s="3">
        <f t="shared" si="6"/>
        <v>0</v>
      </c>
      <c r="J403" s="84"/>
      <c r="K403" s="84"/>
    </row>
    <row r="404" spans="1:11" ht="51" x14ac:dyDescent="0.2">
      <c r="A404" s="62" t="s">
        <v>770</v>
      </c>
      <c r="B404" s="86" t="s">
        <v>771</v>
      </c>
      <c r="C404" s="64" t="s">
        <v>37</v>
      </c>
      <c r="D404" s="65">
        <v>3</v>
      </c>
      <c r="E404" s="113"/>
      <c r="F404" s="3">
        <f t="shared" si="6"/>
        <v>0</v>
      </c>
      <c r="J404" s="84"/>
      <c r="K404" s="84"/>
    </row>
    <row r="405" spans="1:11" ht="25.5" x14ac:dyDescent="0.2">
      <c r="A405" s="62" t="s">
        <v>772</v>
      </c>
      <c r="B405" s="86" t="s">
        <v>773</v>
      </c>
      <c r="C405" s="64" t="s">
        <v>37</v>
      </c>
      <c r="D405" s="65">
        <v>4</v>
      </c>
      <c r="E405" s="113"/>
      <c r="F405" s="3">
        <f t="shared" si="6"/>
        <v>0</v>
      </c>
      <c r="J405" s="84"/>
      <c r="K405" s="84"/>
    </row>
    <row r="406" spans="1:11" ht="51" x14ac:dyDescent="0.2">
      <c r="A406" s="62" t="s">
        <v>774</v>
      </c>
      <c r="B406" s="86" t="s">
        <v>775</v>
      </c>
      <c r="C406" s="64" t="s">
        <v>37</v>
      </c>
      <c r="D406" s="65">
        <v>4</v>
      </c>
      <c r="E406" s="113"/>
      <c r="F406" s="3">
        <f t="shared" si="6"/>
        <v>0</v>
      </c>
      <c r="J406" s="84"/>
      <c r="K406" s="84"/>
    </row>
    <row r="407" spans="1:11" ht="25.5" x14ac:dyDescent="0.2">
      <c r="A407" s="62" t="s">
        <v>776</v>
      </c>
      <c r="B407" s="86" t="s">
        <v>777</v>
      </c>
      <c r="C407" s="64" t="s">
        <v>37</v>
      </c>
      <c r="D407" s="65">
        <v>36</v>
      </c>
      <c r="E407" s="113"/>
      <c r="F407" s="3">
        <f t="shared" si="6"/>
        <v>0</v>
      </c>
      <c r="J407" s="84"/>
      <c r="K407" s="84"/>
    </row>
    <row r="408" spans="1:11" x14ac:dyDescent="0.2">
      <c r="A408" s="62" t="s">
        <v>778</v>
      </c>
      <c r="B408" s="86" t="s">
        <v>779</v>
      </c>
      <c r="C408" s="64" t="s">
        <v>37</v>
      </c>
      <c r="D408" s="65">
        <v>2</v>
      </c>
      <c r="E408" s="113"/>
      <c r="F408" s="3">
        <f t="shared" si="6"/>
        <v>0</v>
      </c>
      <c r="J408" s="84"/>
      <c r="K408" s="84"/>
    </row>
    <row r="409" spans="1:11" ht="38.25" x14ac:dyDescent="0.2">
      <c r="A409" s="62" t="s">
        <v>780</v>
      </c>
      <c r="B409" s="86" t="s">
        <v>781</v>
      </c>
      <c r="C409" s="64" t="s">
        <v>37</v>
      </c>
      <c r="D409" s="65">
        <v>2</v>
      </c>
      <c r="E409" s="113"/>
      <c r="F409" s="3">
        <f t="shared" si="6"/>
        <v>0</v>
      </c>
      <c r="J409" s="84"/>
      <c r="K409" s="84"/>
    </row>
    <row r="410" spans="1:11" x14ac:dyDescent="0.2">
      <c r="A410" s="103" t="s">
        <v>782</v>
      </c>
      <c r="B410" s="104" t="s">
        <v>783</v>
      </c>
      <c r="C410" s="105" t="s">
        <v>14</v>
      </c>
      <c r="D410" s="106"/>
      <c r="E410" s="107"/>
      <c r="F410" s="107"/>
      <c r="J410" s="84"/>
      <c r="K410" s="84"/>
    </row>
    <row r="411" spans="1:11" ht="51" x14ac:dyDescent="0.2">
      <c r="A411" s="62" t="s">
        <v>784</v>
      </c>
      <c r="B411" s="32" t="s">
        <v>785</v>
      </c>
      <c r="C411" s="4" t="s">
        <v>37</v>
      </c>
      <c r="D411" s="5">
        <v>1</v>
      </c>
      <c r="E411" s="113"/>
      <c r="F411" s="3">
        <f t="shared" si="6"/>
        <v>0</v>
      </c>
      <c r="J411" s="84"/>
      <c r="K411" s="84"/>
    </row>
    <row r="412" spans="1:11" ht="38.25" x14ac:dyDescent="0.2">
      <c r="A412" s="62" t="s">
        <v>786</v>
      </c>
      <c r="B412" s="32" t="s">
        <v>787</v>
      </c>
      <c r="C412" s="4" t="s">
        <v>37</v>
      </c>
      <c r="D412" s="5">
        <v>2</v>
      </c>
      <c r="E412" s="113"/>
      <c r="F412" s="3">
        <f t="shared" si="6"/>
        <v>0</v>
      </c>
      <c r="J412" s="84"/>
      <c r="K412" s="84"/>
    </row>
    <row r="413" spans="1:11" ht="51" x14ac:dyDescent="0.2">
      <c r="A413" s="62" t="s">
        <v>788</v>
      </c>
      <c r="B413" s="32" t="s">
        <v>789</v>
      </c>
      <c r="C413" s="4" t="s">
        <v>37</v>
      </c>
      <c r="D413" s="5">
        <v>3</v>
      </c>
      <c r="E413" s="113"/>
      <c r="F413" s="3">
        <f t="shared" si="6"/>
        <v>0</v>
      </c>
      <c r="J413" s="84"/>
      <c r="K413" s="84"/>
    </row>
    <row r="414" spans="1:11" ht="63.75" x14ac:dyDescent="0.2">
      <c r="A414" s="62" t="s">
        <v>790</v>
      </c>
      <c r="B414" s="32" t="s">
        <v>791</v>
      </c>
      <c r="C414" s="4" t="s">
        <v>37</v>
      </c>
      <c r="D414" s="5">
        <v>1</v>
      </c>
      <c r="E414" s="113"/>
      <c r="F414" s="3">
        <f t="shared" si="6"/>
        <v>0</v>
      </c>
      <c r="J414" s="84"/>
      <c r="K414" s="84"/>
    </row>
    <row r="415" spans="1:11" ht="51" x14ac:dyDescent="0.2">
      <c r="A415" s="62" t="s">
        <v>792</v>
      </c>
      <c r="B415" s="32" t="s">
        <v>793</v>
      </c>
      <c r="C415" s="4" t="s">
        <v>37</v>
      </c>
      <c r="D415" s="5">
        <v>1</v>
      </c>
      <c r="E415" s="113"/>
      <c r="F415" s="3">
        <f t="shared" si="6"/>
        <v>0</v>
      </c>
      <c r="J415" s="84"/>
      <c r="K415" s="84"/>
    </row>
    <row r="416" spans="1:11" ht="51" x14ac:dyDescent="0.2">
      <c r="A416" s="62" t="s">
        <v>794</v>
      </c>
      <c r="B416" s="32" t="s">
        <v>795</v>
      </c>
      <c r="C416" s="4" t="s">
        <v>37</v>
      </c>
      <c r="D416" s="5">
        <v>1</v>
      </c>
      <c r="E416" s="113"/>
      <c r="F416" s="3">
        <f t="shared" si="6"/>
        <v>0</v>
      </c>
      <c r="J416" s="84"/>
      <c r="K416" s="84"/>
    </row>
    <row r="417" spans="1:11" ht="38.25" x14ac:dyDescent="0.2">
      <c r="A417" s="62" t="s">
        <v>796</v>
      </c>
      <c r="B417" s="32" t="s">
        <v>797</v>
      </c>
      <c r="C417" s="4" t="s">
        <v>37</v>
      </c>
      <c r="D417" s="5">
        <v>1</v>
      </c>
      <c r="E417" s="113"/>
      <c r="F417" s="3">
        <f t="shared" si="6"/>
        <v>0</v>
      </c>
      <c r="J417" s="84"/>
      <c r="K417" s="84"/>
    </row>
    <row r="418" spans="1:11" ht="38.25" x14ac:dyDescent="0.2">
      <c r="A418" s="62" t="s">
        <v>798</v>
      </c>
      <c r="B418" s="32" t="s">
        <v>799</v>
      </c>
      <c r="C418" s="4" t="s">
        <v>37</v>
      </c>
      <c r="D418" s="5">
        <v>2</v>
      </c>
      <c r="E418" s="113"/>
      <c r="F418" s="3">
        <f t="shared" si="6"/>
        <v>0</v>
      </c>
      <c r="J418" s="84"/>
      <c r="K418" s="84"/>
    </row>
    <row r="419" spans="1:11" ht="51" x14ac:dyDescent="0.2">
      <c r="A419" s="62" t="s">
        <v>800</v>
      </c>
      <c r="B419" s="32" t="s">
        <v>801</v>
      </c>
      <c r="C419" s="4" t="s">
        <v>37</v>
      </c>
      <c r="D419" s="5">
        <v>1</v>
      </c>
      <c r="E419" s="113"/>
      <c r="F419" s="3">
        <f t="shared" si="6"/>
        <v>0</v>
      </c>
      <c r="J419" s="84"/>
      <c r="K419" s="84"/>
    </row>
    <row r="420" spans="1:11" ht="51" x14ac:dyDescent="0.2">
      <c r="A420" s="62" t="s">
        <v>802</v>
      </c>
      <c r="B420" s="32" t="s">
        <v>803</v>
      </c>
      <c r="C420" s="4" t="s">
        <v>37</v>
      </c>
      <c r="D420" s="5">
        <v>1</v>
      </c>
      <c r="E420" s="113"/>
      <c r="F420" s="3">
        <f t="shared" si="6"/>
        <v>0</v>
      </c>
      <c r="J420" s="84"/>
      <c r="K420" s="84"/>
    </row>
    <row r="421" spans="1:11" ht="38.25" x14ac:dyDescent="0.2">
      <c r="A421" s="62" t="s">
        <v>804</v>
      </c>
      <c r="B421" s="32" t="s">
        <v>805</v>
      </c>
      <c r="C421" s="4" t="s">
        <v>37</v>
      </c>
      <c r="D421" s="5">
        <v>2</v>
      </c>
      <c r="E421" s="113"/>
      <c r="F421" s="3">
        <f t="shared" si="6"/>
        <v>0</v>
      </c>
      <c r="J421" s="84"/>
      <c r="K421" s="84"/>
    </row>
    <row r="422" spans="1:11" ht="51" x14ac:dyDescent="0.2">
      <c r="A422" s="62" t="s">
        <v>806</v>
      </c>
      <c r="B422" s="32" t="s">
        <v>807</v>
      </c>
      <c r="C422" s="4" t="s">
        <v>37</v>
      </c>
      <c r="D422" s="5">
        <v>2</v>
      </c>
      <c r="E422" s="113"/>
      <c r="F422" s="3">
        <f t="shared" si="6"/>
        <v>0</v>
      </c>
      <c r="J422" s="84"/>
      <c r="K422" s="84"/>
    </row>
    <row r="423" spans="1:11" ht="51" x14ac:dyDescent="0.2">
      <c r="A423" s="62" t="s">
        <v>808</v>
      </c>
      <c r="B423" s="32" t="s">
        <v>809</v>
      </c>
      <c r="C423" s="4" t="s">
        <v>37</v>
      </c>
      <c r="D423" s="5">
        <v>2</v>
      </c>
      <c r="E423" s="113"/>
      <c r="F423" s="3">
        <f t="shared" si="6"/>
        <v>0</v>
      </c>
      <c r="J423" s="84"/>
      <c r="K423" s="84"/>
    </row>
    <row r="424" spans="1:11" ht="51" x14ac:dyDescent="0.2">
      <c r="A424" s="62" t="s">
        <v>810</v>
      </c>
      <c r="B424" s="32" t="s">
        <v>811</v>
      </c>
      <c r="C424" s="4" t="s">
        <v>37</v>
      </c>
      <c r="D424" s="5">
        <v>2</v>
      </c>
      <c r="E424" s="113"/>
      <c r="F424" s="3">
        <f t="shared" si="6"/>
        <v>0</v>
      </c>
      <c r="J424" s="84"/>
      <c r="K424" s="84"/>
    </row>
    <row r="425" spans="1:11" ht="51" x14ac:dyDescent="0.2">
      <c r="A425" s="62" t="s">
        <v>812</v>
      </c>
      <c r="B425" s="32" t="s">
        <v>813</v>
      </c>
      <c r="C425" s="4" t="s">
        <v>37</v>
      </c>
      <c r="D425" s="5">
        <v>1</v>
      </c>
      <c r="E425" s="113"/>
      <c r="F425" s="3">
        <f t="shared" si="6"/>
        <v>0</v>
      </c>
      <c r="J425" s="84"/>
      <c r="K425" s="84"/>
    </row>
    <row r="426" spans="1:11" ht="63.75" x14ac:dyDescent="0.2">
      <c r="A426" s="62" t="s">
        <v>814</v>
      </c>
      <c r="B426" s="32" t="s">
        <v>815</v>
      </c>
      <c r="C426" s="4" t="s">
        <v>37</v>
      </c>
      <c r="D426" s="5">
        <v>4</v>
      </c>
      <c r="E426" s="113"/>
      <c r="F426" s="3">
        <f t="shared" si="6"/>
        <v>0</v>
      </c>
      <c r="J426" s="84"/>
      <c r="K426" s="84"/>
    </row>
    <row r="427" spans="1:11" ht="51" x14ac:dyDescent="0.2">
      <c r="A427" s="62" t="s">
        <v>816</v>
      </c>
      <c r="B427" s="32" t="s">
        <v>817</v>
      </c>
      <c r="C427" s="4" t="s">
        <v>37</v>
      </c>
      <c r="D427" s="5">
        <v>1</v>
      </c>
      <c r="E427" s="113"/>
      <c r="F427" s="3">
        <f t="shared" si="6"/>
        <v>0</v>
      </c>
      <c r="J427" s="84"/>
      <c r="K427" s="84"/>
    </row>
    <row r="428" spans="1:11" ht="51" x14ac:dyDescent="0.2">
      <c r="A428" s="62" t="s">
        <v>818</v>
      </c>
      <c r="B428" s="32" t="s">
        <v>819</v>
      </c>
      <c r="C428" s="4" t="s">
        <v>37</v>
      </c>
      <c r="D428" s="5">
        <v>1</v>
      </c>
      <c r="E428" s="113"/>
      <c r="F428" s="3">
        <f t="shared" si="6"/>
        <v>0</v>
      </c>
      <c r="J428" s="84"/>
      <c r="K428" s="84"/>
    </row>
    <row r="429" spans="1:11" ht="51" x14ac:dyDescent="0.2">
      <c r="A429" s="62" t="s">
        <v>820</v>
      </c>
      <c r="B429" s="32" t="s">
        <v>821</v>
      </c>
      <c r="C429" s="4" t="s">
        <v>37</v>
      </c>
      <c r="D429" s="5">
        <v>1</v>
      </c>
      <c r="E429" s="113"/>
      <c r="F429" s="3">
        <f t="shared" si="6"/>
        <v>0</v>
      </c>
      <c r="J429" s="84"/>
      <c r="K429" s="84"/>
    </row>
    <row r="430" spans="1:11" ht="102" x14ac:dyDescent="0.2">
      <c r="A430" s="62" t="s">
        <v>1860</v>
      </c>
      <c r="B430" s="32" t="s">
        <v>822</v>
      </c>
      <c r="C430" s="4" t="s">
        <v>37</v>
      </c>
      <c r="D430" s="5">
        <v>1</v>
      </c>
      <c r="E430" s="113"/>
      <c r="F430" s="3">
        <f t="shared" si="6"/>
        <v>0</v>
      </c>
      <c r="J430" s="84"/>
      <c r="K430" s="84"/>
    </row>
    <row r="431" spans="1:11" x14ac:dyDescent="0.2">
      <c r="A431" s="103" t="s">
        <v>823</v>
      </c>
      <c r="B431" s="104" t="s">
        <v>824</v>
      </c>
      <c r="C431" s="105" t="s">
        <v>14</v>
      </c>
      <c r="D431" s="106"/>
      <c r="E431" s="107"/>
      <c r="F431" s="107"/>
      <c r="J431" s="84"/>
      <c r="K431" s="84"/>
    </row>
    <row r="432" spans="1:11" ht="38.25" x14ac:dyDescent="0.2">
      <c r="A432" s="62" t="s">
        <v>825</v>
      </c>
      <c r="B432" s="86" t="s">
        <v>826</v>
      </c>
      <c r="C432" s="64" t="s">
        <v>37</v>
      </c>
      <c r="D432" s="65">
        <v>21</v>
      </c>
      <c r="E432" s="113"/>
      <c r="F432" s="3">
        <f t="shared" si="6"/>
        <v>0</v>
      </c>
      <c r="J432" s="84"/>
      <c r="K432" s="84"/>
    </row>
    <row r="433" spans="1:11" ht="38.25" x14ac:dyDescent="0.2">
      <c r="A433" s="62" t="s">
        <v>827</v>
      </c>
      <c r="B433" s="86" t="s">
        <v>828</v>
      </c>
      <c r="C433" s="64" t="s">
        <v>37</v>
      </c>
      <c r="D433" s="65">
        <v>4</v>
      </c>
      <c r="E433" s="113"/>
      <c r="F433" s="3">
        <f t="shared" si="6"/>
        <v>0</v>
      </c>
      <c r="J433" s="84"/>
      <c r="K433" s="84"/>
    </row>
    <row r="434" spans="1:11" ht="38.25" x14ac:dyDescent="0.2">
      <c r="A434" s="62" t="s">
        <v>829</v>
      </c>
      <c r="B434" s="86" t="s">
        <v>830</v>
      </c>
      <c r="C434" s="64" t="s">
        <v>37</v>
      </c>
      <c r="D434" s="65">
        <v>26</v>
      </c>
      <c r="E434" s="113"/>
      <c r="F434" s="3">
        <f t="shared" si="6"/>
        <v>0</v>
      </c>
      <c r="J434" s="84"/>
      <c r="K434" s="84"/>
    </row>
    <row r="435" spans="1:11" ht="38.25" x14ac:dyDescent="0.2">
      <c r="A435" s="62" t="s">
        <v>831</v>
      </c>
      <c r="B435" s="86" t="s">
        <v>832</v>
      </c>
      <c r="C435" s="64" t="s">
        <v>37</v>
      </c>
      <c r="D435" s="65">
        <v>21</v>
      </c>
      <c r="E435" s="113"/>
      <c r="F435" s="3">
        <f t="shared" si="6"/>
        <v>0</v>
      </c>
      <c r="J435" s="84"/>
      <c r="K435" s="84"/>
    </row>
    <row r="436" spans="1:11" ht="38.25" x14ac:dyDescent="0.2">
      <c r="A436" s="62" t="s">
        <v>833</v>
      </c>
      <c r="B436" s="86" t="s">
        <v>834</v>
      </c>
      <c r="C436" s="64" t="s">
        <v>37</v>
      </c>
      <c r="D436" s="65">
        <v>21</v>
      </c>
      <c r="E436" s="113"/>
      <c r="F436" s="3">
        <f t="shared" si="6"/>
        <v>0</v>
      </c>
      <c r="J436" s="84"/>
      <c r="K436" s="84"/>
    </row>
    <row r="437" spans="1:11" ht="127.5" x14ac:dyDescent="0.2">
      <c r="A437" s="62" t="s">
        <v>835</v>
      </c>
      <c r="B437" s="86" t="s">
        <v>836</v>
      </c>
      <c r="C437" s="64" t="s">
        <v>37</v>
      </c>
      <c r="D437" s="65">
        <v>4</v>
      </c>
      <c r="E437" s="113"/>
      <c r="F437" s="3">
        <f t="shared" si="6"/>
        <v>0</v>
      </c>
      <c r="J437" s="84"/>
      <c r="K437" s="84"/>
    </row>
    <row r="438" spans="1:11" x14ac:dyDescent="0.2">
      <c r="A438" s="103" t="s">
        <v>837</v>
      </c>
      <c r="B438" s="104" t="s">
        <v>838</v>
      </c>
      <c r="C438" s="105" t="s">
        <v>14</v>
      </c>
      <c r="D438" s="106"/>
      <c r="E438" s="107"/>
      <c r="F438" s="107"/>
      <c r="J438" s="84"/>
      <c r="K438" s="84"/>
    </row>
    <row r="439" spans="1:11" ht="38.25" x14ac:dyDescent="0.2">
      <c r="A439" s="62" t="s">
        <v>839</v>
      </c>
      <c r="B439" s="86" t="s">
        <v>840</v>
      </c>
      <c r="C439" s="64" t="s">
        <v>25</v>
      </c>
      <c r="D439" s="65">
        <v>14</v>
      </c>
      <c r="E439" s="113"/>
      <c r="F439" s="3">
        <f t="shared" si="6"/>
        <v>0</v>
      </c>
      <c r="J439" s="84"/>
      <c r="K439" s="84"/>
    </row>
    <row r="440" spans="1:11" x14ac:dyDescent="0.2">
      <c r="A440" s="103" t="s">
        <v>841</v>
      </c>
      <c r="B440" s="104" t="s">
        <v>842</v>
      </c>
      <c r="C440" s="105" t="s">
        <v>14</v>
      </c>
      <c r="D440" s="106"/>
      <c r="E440" s="107"/>
      <c r="F440" s="107"/>
      <c r="J440" s="84"/>
      <c r="K440" s="84"/>
    </row>
    <row r="441" spans="1:11" ht="25.5" x14ac:dyDescent="0.2">
      <c r="A441" s="62" t="s">
        <v>843</v>
      </c>
      <c r="B441" s="86" t="s">
        <v>844</v>
      </c>
      <c r="C441" s="64" t="s">
        <v>37</v>
      </c>
      <c r="D441" s="65">
        <v>8</v>
      </c>
      <c r="E441" s="113"/>
      <c r="F441" s="3">
        <f t="shared" si="6"/>
        <v>0</v>
      </c>
      <c r="J441" s="84"/>
      <c r="K441" s="84"/>
    </row>
    <row r="442" spans="1:11" ht="51" x14ac:dyDescent="0.2">
      <c r="A442" s="62" t="s">
        <v>845</v>
      </c>
      <c r="B442" s="86" t="s">
        <v>846</v>
      </c>
      <c r="C442" s="64" t="s">
        <v>37</v>
      </c>
      <c r="D442" s="65">
        <v>25</v>
      </c>
      <c r="E442" s="113"/>
      <c r="F442" s="3">
        <f t="shared" si="6"/>
        <v>0</v>
      </c>
      <c r="J442" s="84"/>
      <c r="K442" s="84"/>
    </row>
    <row r="443" spans="1:11" x14ac:dyDescent="0.2">
      <c r="A443" s="99" t="s">
        <v>847</v>
      </c>
      <c r="B443" s="88" t="s">
        <v>848</v>
      </c>
      <c r="C443" s="100" t="s">
        <v>14</v>
      </c>
      <c r="D443" s="101"/>
      <c r="E443" s="102"/>
      <c r="F443" s="102"/>
      <c r="J443" s="84"/>
      <c r="K443" s="84"/>
    </row>
    <row r="444" spans="1:11" x14ac:dyDescent="0.2">
      <c r="A444" s="103" t="s">
        <v>849</v>
      </c>
      <c r="B444" s="104" t="s">
        <v>850</v>
      </c>
      <c r="C444" s="105" t="s">
        <v>14</v>
      </c>
      <c r="D444" s="106"/>
      <c r="E444" s="107"/>
      <c r="F444" s="107"/>
      <c r="J444" s="84"/>
      <c r="K444" s="84"/>
    </row>
    <row r="445" spans="1:11" ht="140.25" x14ac:dyDescent="0.2">
      <c r="A445" s="62" t="s">
        <v>851</v>
      </c>
      <c r="B445" s="92" t="s">
        <v>852</v>
      </c>
      <c r="C445" s="4" t="s">
        <v>37</v>
      </c>
      <c r="D445" s="5">
        <v>8</v>
      </c>
      <c r="E445" s="113"/>
      <c r="F445" s="3">
        <f t="shared" si="6"/>
        <v>0</v>
      </c>
      <c r="J445" s="84"/>
      <c r="K445" s="84"/>
    </row>
    <row r="446" spans="1:11" ht="114.75" x14ac:dyDescent="0.2">
      <c r="A446" s="62" t="s">
        <v>853</v>
      </c>
      <c r="B446" s="92" t="s">
        <v>854</v>
      </c>
      <c r="C446" s="4" t="s">
        <v>37</v>
      </c>
      <c r="D446" s="5">
        <v>5</v>
      </c>
      <c r="E446" s="113"/>
      <c r="F446" s="3">
        <f t="shared" si="6"/>
        <v>0</v>
      </c>
      <c r="J446" s="84"/>
      <c r="K446" s="84"/>
    </row>
    <row r="447" spans="1:11" ht="165.75" x14ac:dyDescent="0.2">
      <c r="A447" s="62" t="s">
        <v>855</v>
      </c>
      <c r="B447" s="92" t="s">
        <v>856</v>
      </c>
      <c r="C447" s="4" t="s">
        <v>37</v>
      </c>
      <c r="D447" s="5">
        <v>2</v>
      </c>
      <c r="E447" s="113"/>
      <c r="F447" s="3">
        <f t="shared" si="6"/>
        <v>0</v>
      </c>
      <c r="J447" s="84"/>
      <c r="K447" s="84"/>
    </row>
    <row r="448" spans="1:11" ht="165.75" x14ac:dyDescent="0.2">
      <c r="A448" s="62" t="s">
        <v>857</v>
      </c>
      <c r="B448" s="92" t="s">
        <v>858</v>
      </c>
      <c r="C448" s="4" t="s">
        <v>37</v>
      </c>
      <c r="D448" s="5">
        <v>1</v>
      </c>
      <c r="E448" s="113"/>
      <c r="F448" s="3">
        <f t="shared" si="6"/>
        <v>0</v>
      </c>
      <c r="J448" s="84"/>
      <c r="K448" s="84"/>
    </row>
    <row r="449" spans="1:11" ht="89.25" x14ac:dyDescent="0.2">
      <c r="A449" s="62" t="s">
        <v>859</v>
      </c>
      <c r="B449" s="32" t="s">
        <v>860</v>
      </c>
      <c r="C449" s="4" t="s">
        <v>37</v>
      </c>
      <c r="D449" s="5">
        <v>6</v>
      </c>
      <c r="E449" s="113"/>
      <c r="F449" s="3">
        <f t="shared" si="6"/>
        <v>0</v>
      </c>
      <c r="J449" s="84"/>
      <c r="K449" s="84"/>
    </row>
    <row r="450" spans="1:11" ht="165.75" x14ac:dyDescent="0.2">
      <c r="A450" s="62" t="s">
        <v>861</v>
      </c>
      <c r="B450" s="32" t="s">
        <v>862</v>
      </c>
      <c r="C450" s="4" t="s">
        <v>37</v>
      </c>
      <c r="D450" s="5">
        <v>1</v>
      </c>
      <c r="E450" s="113"/>
      <c r="F450" s="3">
        <f t="shared" si="6"/>
        <v>0</v>
      </c>
      <c r="J450" s="84"/>
      <c r="K450" s="84"/>
    </row>
    <row r="451" spans="1:11" ht="165.75" x14ac:dyDescent="0.2">
      <c r="A451" s="62" t="s">
        <v>863</v>
      </c>
      <c r="B451" s="32" t="s">
        <v>864</v>
      </c>
      <c r="C451" s="4" t="s">
        <v>37</v>
      </c>
      <c r="D451" s="5">
        <v>1</v>
      </c>
      <c r="E451" s="113"/>
      <c r="F451" s="3">
        <f t="shared" si="6"/>
        <v>0</v>
      </c>
      <c r="J451" s="84"/>
      <c r="K451" s="84"/>
    </row>
    <row r="452" spans="1:11" ht="165.75" x14ac:dyDescent="0.2">
      <c r="A452" s="62" t="s">
        <v>865</v>
      </c>
      <c r="B452" s="32" t="s">
        <v>866</v>
      </c>
      <c r="C452" s="4" t="s">
        <v>37</v>
      </c>
      <c r="D452" s="5">
        <v>2</v>
      </c>
      <c r="E452" s="113"/>
      <c r="F452" s="3">
        <f t="shared" si="6"/>
        <v>0</v>
      </c>
      <c r="J452" s="84"/>
      <c r="K452" s="84"/>
    </row>
    <row r="453" spans="1:11" ht="165.75" x14ac:dyDescent="0.2">
      <c r="A453" s="62" t="s">
        <v>867</v>
      </c>
      <c r="B453" s="32" t="s">
        <v>868</v>
      </c>
      <c r="C453" s="4" t="s">
        <v>37</v>
      </c>
      <c r="D453" s="5">
        <v>3</v>
      </c>
      <c r="E453" s="113"/>
      <c r="F453" s="3">
        <f t="shared" si="6"/>
        <v>0</v>
      </c>
      <c r="J453" s="84"/>
      <c r="K453" s="84"/>
    </row>
    <row r="454" spans="1:11" ht="165.75" x14ac:dyDescent="0.2">
      <c r="A454" s="62" t="s">
        <v>869</v>
      </c>
      <c r="B454" s="32" t="s">
        <v>870</v>
      </c>
      <c r="C454" s="4" t="s">
        <v>37</v>
      </c>
      <c r="D454" s="5">
        <v>1</v>
      </c>
      <c r="E454" s="113"/>
      <c r="F454" s="3">
        <f t="shared" si="6"/>
        <v>0</v>
      </c>
      <c r="J454" s="84"/>
      <c r="K454" s="84"/>
    </row>
    <row r="455" spans="1:11" ht="165.75" x14ac:dyDescent="0.2">
      <c r="A455" s="62" t="s">
        <v>871</v>
      </c>
      <c r="B455" s="32" t="s">
        <v>872</v>
      </c>
      <c r="C455" s="4" t="s">
        <v>37</v>
      </c>
      <c r="D455" s="5">
        <v>2</v>
      </c>
      <c r="E455" s="113"/>
      <c r="F455" s="3">
        <f t="shared" si="6"/>
        <v>0</v>
      </c>
      <c r="J455" s="84"/>
      <c r="K455" s="84"/>
    </row>
    <row r="456" spans="1:11" ht="165.75" x14ac:dyDescent="0.2">
      <c r="A456" s="62" t="s">
        <v>873</v>
      </c>
      <c r="B456" s="32" t="s">
        <v>874</v>
      </c>
      <c r="C456" s="4" t="s">
        <v>37</v>
      </c>
      <c r="D456" s="5">
        <v>1</v>
      </c>
      <c r="E456" s="113"/>
      <c r="F456" s="3">
        <f t="shared" si="6"/>
        <v>0</v>
      </c>
      <c r="J456" s="84"/>
      <c r="K456" s="84"/>
    </row>
    <row r="457" spans="1:11" ht="165.75" x14ac:dyDescent="0.2">
      <c r="A457" s="62" t="s">
        <v>875</v>
      </c>
      <c r="B457" s="32" t="s">
        <v>876</v>
      </c>
      <c r="C457" s="4" t="s">
        <v>37</v>
      </c>
      <c r="D457" s="5">
        <v>2</v>
      </c>
      <c r="E457" s="113"/>
      <c r="F457" s="3">
        <f t="shared" si="6"/>
        <v>0</v>
      </c>
      <c r="J457" s="84"/>
      <c r="K457" s="84"/>
    </row>
    <row r="458" spans="1:11" ht="165.75" x14ac:dyDescent="0.2">
      <c r="A458" s="62" t="s">
        <v>877</v>
      </c>
      <c r="B458" s="32" t="s">
        <v>878</v>
      </c>
      <c r="C458" s="4" t="s">
        <v>37</v>
      </c>
      <c r="D458" s="5">
        <v>1</v>
      </c>
      <c r="E458" s="113"/>
      <c r="F458" s="3">
        <f t="shared" si="6"/>
        <v>0</v>
      </c>
      <c r="J458" s="84"/>
      <c r="K458" s="84"/>
    </row>
    <row r="459" spans="1:11" ht="165.75" x14ac:dyDescent="0.2">
      <c r="A459" s="62" t="s">
        <v>879</v>
      </c>
      <c r="B459" s="32" t="s">
        <v>880</v>
      </c>
      <c r="C459" s="4" t="s">
        <v>37</v>
      </c>
      <c r="D459" s="5">
        <v>2</v>
      </c>
      <c r="E459" s="113"/>
      <c r="F459" s="3">
        <f t="shared" si="6"/>
        <v>0</v>
      </c>
      <c r="J459" s="84"/>
      <c r="K459" s="84"/>
    </row>
    <row r="460" spans="1:11" ht="165.75" x14ac:dyDescent="0.2">
      <c r="A460" s="62" t="s">
        <v>881</v>
      </c>
      <c r="B460" s="32" t="s">
        <v>882</v>
      </c>
      <c r="C460" s="4" t="s">
        <v>37</v>
      </c>
      <c r="D460" s="5">
        <v>2</v>
      </c>
      <c r="E460" s="113"/>
      <c r="F460" s="3">
        <f t="shared" si="6"/>
        <v>0</v>
      </c>
      <c r="J460" s="84"/>
      <c r="K460" s="84"/>
    </row>
    <row r="461" spans="1:11" ht="165.75" x14ac:dyDescent="0.2">
      <c r="A461" s="62" t="s">
        <v>883</v>
      </c>
      <c r="B461" s="32" t="s">
        <v>884</v>
      </c>
      <c r="C461" s="4" t="s">
        <v>37</v>
      </c>
      <c r="D461" s="5">
        <v>2</v>
      </c>
      <c r="E461" s="113"/>
      <c r="F461" s="3">
        <f t="shared" si="6"/>
        <v>0</v>
      </c>
      <c r="J461" s="84"/>
      <c r="K461" s="84"/>
    </row>
    <row r="462" spans="1:11" ht="89.25" x14ac:dyDescent="0.2">
      <c r="A462" s="62" t="s">
        <v>885</v>
      </c>
      <c r="B462" s="32" t="s">
        <v>886</v>
      </c>
      <c r="C462" s="4" t="s">
        <v>37</v>
      </c>
      <c r="D462" s="5">
        <v>2</v>
      </c>
      <c r="E462" s="113"/>
      <c r="F462" s="3">
        <f t="shared" ref="F462:F525" si="7">ROUND(E462*D462,0)</f>
        <v>0</v>
      </c>
      <c r="J462" s="84"/>
      <c r="K462" s="84"/>
    </row>
    <row r="463" spans="1:11" ht="165.75" x14ac:dyDescent="0.2">
      <c r="A463" s="62" t="s">
        <v>887</v>
      </c>
      <c r="B463" s="32" t="s">
        <v>888</v>
      </c>
      <c r="C463" s="4" t="s">
        <v>37</v>
      </c>
      <c r="D463" s="5">
        <v>1</v>
      </c>
      <c r="E463" s="113"/>
      <c r="F463" s="3">
        <f t="shared" si="7"/>
        <v>0</v>
      </c>
      <c r="J463" s="84"/>
      <c r="K463" s="84"/>
    </row>
    <row r="464" spans="1:11" ht="89.25" x14ac:dyDescent="0.2">
      <c r="A464" s="62" t="s">
        <v>889</v>
      </c>
      <c r="B464" s="32" t="s">
        <v>890</v>
      </c>
      <c r="C464" s="4" t="s">
        <v>37</v>
      </c>
      <c r="D464" s="5">
        <v>1</v>
      </c>
      <c r="E464" s="113"/>
      <c r="F464" s="3">
        <f t="shared" si="7"/>
        <v>0</v>
      </c>
      <c r="J464" s="84"/>
      <c r="K464" s="84"/>
    </row>
    <row r="465" spans="1:11" ht="89.25" x14ac:dyDescent="0.2">
      <c r="A465" s="62" t="s">
        <v>891</v>
      </c>
      <c r="B465" s="32" t="s">
        <v>892</v>
      </c>
      <c r="C465" s="4" t="s">
        <v>37</v>
      </c>
      <c r="D465" s="5">
        <v>1</v>
      </c>
      <c r="E465" s="113"/>
      <c r="F465" s="3">
        <f t="shared" si="7"/>
        <v>0</v>
      </c>
      <c r="J465" s="84"/>
      <c r="K465" s="84"/>
    </row>
    <row r="466" spans="1:11" ht="89.25" x14ac:dyDescent="0.2">
      <c r="A466" s="62" t="s">
        <v>893</v>
      </c>
      <c r="B466" s="32" t="s">
        <v>894</v>
      </c>
      <c r="C466" s="4" t="s">
        <v>37</v>
      </c>
      <c r="D466" s="5">
        <v>8</v>
      </c>
      <c r="E466" s="113"/>
      <c r="F466" s="3">
        <f t="shared" si="7"/>
        <v>0</v>
      </c>
      <c r="J466" s="84"/>
      <c r="K466" s="84"/>
    </row>
    <row r="467" spans="1:11" x14ac:dyDescent="0.2">
      <c r="A467" s="103" t="s">
        <v>895</v>
      </c>
      <c r="B467" s="104" t="s">
        <v>896</v>
      </c>
      <c r="C467" s="105" t="s">
        <v>14</v>
      </c>
      <c r="D467" s="106"/>
      <c r="E467" s="107"/>
      <c r="F467" s="107"/>
      <c r="J467" s="84"/>
      <c r="K467" s="84"/>
    </row>
    <row r="468" spans="1:11" ht="165.75" x14ac:dyDescent="0.2">
      <c r="A468" s="62" t="s">
        <v>897</v>
      </c>
      <c r="B468" s="32" t="s">
        <v>898</v>
      </c>
      <c r="C468" s="4" t="s">
        <v>30</v>
      </c>
      <c r="D468" s="5">
        <v>194</v>
      </c>
      <c r="E468" s="113"/>
      <c r="F468" s="3">
        <f t="shared" si="7"/>
        <v>0</v>
      </c>
      <c r="J468" s="84"/>
      <c r="K468" s="84"/>
    </row>
    <row r="469" spans="1:11" ht="25.5" x14ac:dyDescent="0.2">
      <c r="A469" s="62" t="s">
        <v>899</v>
      </c>
      <c r="B469" s="32" t="s">
        <v>900</v>
      </c>
      <c r="C469" s="4" t="s">
        <v>37</v>
      </c>
      <c r="D469" s="5">
        <v>1</v>
      </c>
      <c r="E469" s="113"/>
      <c r="F469" s="3">
        <f t="shared" si="7"/>
        <v>0</v>
      </c>
      <c r="J469" s="84"/>
      <c r="K469" s="84"/>
    </row>
    <row r="470" spans="1:11" ht="102" x14ac:dyDescent="0.2">
      <c r="A470" s="62" t="s">
        <v>901</v>
      </c>
      <c r="B470" s="32" t="s">
        <v>902</v>
      </c>
      <c r="C470" s="1" t="s">
        <v>30</v>
      </c>
      <c r="D470" s="2">
        <v>104.9</v>
      </c>
      <c r="E470" s="114"/>
      <c r="F470" s="3">
        <f t="shared" si="7"/>
        <v>0</v>
      </c>
      <c r="J470" s="84"/>
      <c r="K470" s="84"/>
    </row>
    <row r="471" spans="1:11" x14ac:dyDescent="0.2">
      <c r="A471" s="103" t="s">
        <v>903</v>
      </c>
      <c r="B471" s="104" t="s">
        <v>904</v>
      </c>
      <c r="C471" s="105" t="s">
        <v>14</v>
      </c>
      <c r="D471" s="106"/>
      <c r="E471" s="107"/>
      <c r="F471" s="107"/>
      <c r="J471" s="84"/>
      <c r="K471" s="84"/>
    </row>
    <row r="472" spans="1:11" ht="38.25" x14ac:dyDescent="0.2">
      <c r="A472" s="62" t="s">
        <v>905</v>
      </c>
      <c r="B472" s="32" t="s">
        <v>906</v>
      </c>
      <c r="C472" s="4" t="s">
        <v>25</v>
      </c>
      <c r="D472" s="5">
        <v>7.7</v>
      </c>
      <c r="E472" s="113"/>
      <c r="F472" s="3">
        <f t="shared" si="7"/>
        <v>0</v>
      </c>
      <c r="J472" s="84"/>
      <c r="K472" s="84"/>
    </row>
    <row r="473" spans="1:11" ht="51" x14ac:dyDescent="0.2">
      <c r="A473" s="62" t="s">
        <v>907</v>
      </c>
      <c r="B473" s="32" t="s">
        <v>908</v>
      </c>
      <c r="C473" s="4" t="s">
        <v>25</v>
      </c>
      <c r="D473" s="4">
        <v>19.3</v>
      </c>
      <c r="E473" s="113"/>
      <c r="F473" s="3">
        <f t="shared" si="7"/>
        <v>0</v>
      </c>
      <c r="J473" s="84"/>
      <c r="K473" s="84"/>
    </row>
    <row r="474" spans="1:11" ht="63.75" x14ac:dyDescent="0.2">
      <c r="A474" s="62" t="s">
        <v>909</v>
      </c>
      <c r="B474" s="93" t="s">
        <v>910</v>
      </c>
      <c r="C474" s="4" t="s">
        <v>25</v>
      </c>
      <c r="D474" s="5">
        <v>3.9</v>
      </c>
      <c r="E474" s="113"/>
      <c r="F474" s="3">
        <f t="shared" si="7"/>
        <v>0</v>
      </c>
      <c r="J474" s="84"/>
      <c r="K474" s="84"/>
    </row>
    <row r="475" spans="1:11" ht="89.25" x14ac:dyDescent="0.2">
      <c r="A475" s="62" t="s">
        <v>911</v>
      </c>
      <c r="B475" s="32" t="s">
        <v>912</v>
      </c>
      <c r="C475" s="1" t="s">
        <v>25</v>
      </c>
      <c r="D475" s="2">
        <v>6.6</v>
      </c>
      <c r="E475" s="114"/>
      <c r="F475" s="3">
        <f t="shared" si="7"/>
        <v>0</v>
      </c>
      <c r="J475" s="84"/>
      <c r="K475" s="84"/>
    </row>
    <row r="476" spans="1:11" ht="51" x14ac:dyDescent="0.2">
      <c r="A476" s="62" t="s">
        <v>913</v>
      </c>
      <c r="B476" s="32" t="s">
        <v>914</v>
      </c>
      <c r="C476" s="4" t="s">
        <v>37</v>
      </c>
      <c r="D476" s="5">
        <v>4</v>
      </c>
      <c r="E476" s="113"/>
      <c r="F476" s="3">
        <f t="shared" si="7"/>
        <v>0</v>
      </c>
      <c r="J476" s="84"/>
      <c r="K476" s="84"/>
    </row>
    <row r="477" spans="1:11" ht="89.25" x14ac:dyDescent="0.2">
      <c r="A477" s="62" t="s">
        <v>915</v>
      </c>
      <c r="B477" s="32" t="s">
        <v>916</v>
      </c>
      <c r="C477" s="4" t="s">
        <v>25</v>
      </c>
      <c r="D477" s="5">
        <v>164</v>
      </c>
      <c r="E477" s="114"/>
      <c r="F477" s="3">
        <f t="shared" si="7"/>
        <v>0</v>
      </c>
      <c r="J477" s="84"/>
      <c r="K477" s="84"/>
    </row>
    <row r="478" spans="1:11" ht="63.75" x14ac:dyDescent="0.2">
      <c r="A478" s="62" t="s">
        <v>917</v>
      </c>
      <c r="B478" s="32" t="s">
        <v>918</v>
      </c>
      <c r="C478" s="1" t="s">
        <v>25</v>
      </c>
      <c r="D478" s="2">
        <v>1201</v>
      </c>
      <c r="E478" s="114"/>
      <c r="F478" s="3">
        <f t="shared" si="7"/>
        <v>0</v>
      </c>
      <c r="J478" s="84"/>
      <c r="K478" s="84"/>
    </row>
    <row r="479" spans="1:11" ht="63.75" x14ac:dyDescent="0.2">
      <c r="A479" s="62" t="s">
        <v>919</v>
      </c>
      <c r="B479" s="32" t="s">
        <v>920</v>
      </c>
      <c r="C479" s="1" t="s">
        <v>25</v>
      </c>
      <c r="D479" s="2">
        <v>180.4</v>
      </c>
      <c r="E479" s="114"/>
      <c r="F479" s="3">
        <f t="shared" si="7"/>
        <v>0</v>
      </c>
      <c r="J479" s="84"/>
      <c r="K479" s="84"/>
    </row>
    <row r="480" spans="1:11" ht="76.5" x14ac:dyDescent="0.2">
      <c r="A480" s="62" t="s">
        <v>921</v>
      </c>
      <c r="B480" s="94" t="s">
        <v>922</v>
      </c>
      <c r="C480" s="31" t="s">
        <v>25</v>
      </c>
      <c r="D480" s="2">
        <v>286.89999999999998</v>
      </c>
      <c r="E480" s="114"/>
      <c r="F480" s="3">
        <f t="shared" si="7"/>
        <v>0</v>
      </c>
      <c r="J480" s="84"/>
      <c r="K480" s="84"/>
    </row>
    <row r="481" spans="1:11" ht="38.25" x14ac:dyDescent="0.2">
      <c r="A481" s="62" t="s">
        <v>923</v>
      </c>
      <c r="B481" s="94" t="s">
        <v>924</v>
      </c>
      <c r="C481" s="31" t="s">
        <v>30</v>
      </c>
      <c r="D481" s="2">
        <v>273</v>
      </c>
      <c r="E481" s="114"/>
      <c r="F481" s="3">
        <f t="shared" si="7"/>
        <v>0</v>
      </c>
      <c r="J481" s="84"/>
      <c r="K481" s="84"/>
    </row>
    <row r="482" spans="1:11" ht="38.25" x14ac:dyDescent="0.2">
      <c r="A482" s="62" t="s">
        <v>925</v>
      </c>
      <c r="B482" s="15" t="s">
        <v>926</v>
      </c>
      <c r="C482" s="31" t="s">
        <v>37</v>
      </c>
      <c r="D482" s="5">
        <v>38</v>
      </c>
      <c r="E482" s="113"/>
      <c r="F482" s="3">
        <f t="shared" si="7"/>
        <v>0</v>
      </c>
      <c r="J482" s="84"/>
      <c r="K482" s="84"/>
    </row>
    <row r="483" spans="1:11" x14ac:dyDescent="0.2">
      <c r="A483" s="103" t="s">
        <v>927</v>
      </c>
      <c r="B483" s="104" t="s">
        <v>928</v>
      </c>
      <c r="C483" s="105" t="s">
        <v>14</v>
      </c>
      <c r="D483" s="106"/>
      <c r="E483" s="107"/>
      <c r="F483" s="107"/>
      <c r="J483" s="84"/>
      <c r="K483" s="84"/>
    </row>
    <row r="484" spans="1:11" ht="102" x14ac:dyDescent="0.2">
      <c r="A484" s="7" t="s">
        <v>929</v>
      </c>
      <c r="B484" s="91" t="s">
        <v>930</v>
      </c>
      <c r="C484" s="39" t="s">
        <v>30</v>
      </c>
      <c r="D484" s="68">
        <v>65</v>
      </c>
      <c r="E484" s="115"/>
      <c r="F484" s="69">
        <f t="shared" si="7"/>
        <v>0</v>
      </c>
      <c r="J484" s="84"/>
      <c r="K484" s="84"/>
    </row>
    <row r="485" spans="1:11" ht="51" x14ac:dyDescent="0.2">
      <c r="A485" s="7" t="s">
        <v>1861</v>
      </c>
      <c r="B485" s="32" t="s">
        <v>931</v>
      </c>
      <c r="C485" s="1" t="s">
        <v>30</v>
      </c>
      <c r="D485" s="2">
        <v>81</v>
      </c>
      <c r="E485" s="114"/>
      <c r="F485" s="3">
        <f t="shared" si="7"/>
        <v>0</v>
      </c>
      <c r="J485" s="84"/>
      <c r="K485" s="84"/>
    </row>
    <row r="486" spans="1:11" ht="51" x14ac:dyDescent="0.2">
      <c r="A486" s="7" t="s">
        <v>1862</v>
      </c>
      <c r="B486" s="32" t="s">
        <v>932</v>
      </c>
      <c r="C486" s="1" t="s">
        <v>22</v>
      </c>
      <c r="D486" s="2">
        <v>8</v>
      </c>
      <c r="E486" s="114"/>
      <c r="F486" s="3">
        <f t="shared" si="7"/>
        <v>0</v>
      </c>
      <c r="J486" s="84"/>
      <c r="K486" s="84"/>
    </row>
    <row r="487" spans="1:11" x14ac:dyDescent="0.2">
      <c r="A487" s="103" t="s">
        <v>933</v>
      </c>
      <c r="B487" s="104" t="s">
        <v>934</v>
      </c>
      <c r="C487" s="105" t="s">
        <v>14</v>
      </c>
      <c r="D487" s="106"/>
      <c r="E487" s="107"/>
      <c r="F487" s="107"/>
      <c r="J487" s="84"/>
      <c r="K487" s="84"/>
    </row>
    <row r="488" spans="1:11" ht="114.75" x14ac:dyDescent="0.2">
      <c r="A488" s="62" t="s">
        <v>935</v>
      </c>
      <c r="B488" s="32" t="s">
        <v>936</v>
      </c>
      <c r="C488" s="4" t="s">
        <v>37</v>
      </c>
      <c r="D488" s="5">
        <v>2</v>
      </c>
      <c r="E488" s="113"/>
      <c r="F488" s="3">
        <f t="shared" si="7"/>
        <v>0</v>
      </c>
      <c r="J488" s="84"/>
      <c r="K488" s="84"/>
    </row>
    <row r="489" spans="1:11" ht="140.25" x14ac:dyDescent="0.2">
      <c r="A489" s="62" t="s">
        <v>937</v>
      </c>
      <c r="B489" s="32" t="s">
        <v>938</v>
      </c>
      <c r="C489" s="4" t="s">
        <v>37</v>
      </c>
      <c r="D489" s="5">
        <v>1</v>
      </c>
      <c r="E489" s="113"/>
      <c r="F489" s="3">
        <f t="shared" si="7"/>
        <v>0</v>
      </c>
      <c r="J489" s="84"/>
      <c r="K489" s="84"/>
    </row>
    <row r="490" spans="1:11" ht="140.25" x14ac:dyDescent="0.2">
      <c r="A490" s="62" t="s">
        <v>939</v>
      </c>
      <c r="B490" s="32" t="s">
        <v>940</v>
      </c>
      <c r="C490" s="4" t="s">
        <v>37</v>
      </c>
      <c r="D490" s="5">
        <v>10</v>
      </c>
      <c r="E490" s="113"/>
      <c r="F490" s="3">
        <f t="shared" si="7"/>
        <v>0</v>
      </c>
      <c r="J490" s="84"/>
      <c r="K490" s="84"/>
    </row>
    <row r="491" spans="1:11" ht="140.25" x14ac:dyDescent="0.2">
      <c r="A491" s="62" t="s">
        <v>941</v>
      </c>
      <c r="B491" s="32" t="s">
        <v>942</v>
      </c>
      <c r="C491" s="4" t="s">
        <v>37</v>
      </c>
      <c r="D491" s="5">
        <v>1</v>
      </c>
      <c r="E491" s="113"/>
      <c r="F491" s="3">
        <f t="shared" si="7"/>
        <v>0</v>
      </c>
      <c r="J491" s="84"/>
      <c r="K491" s="84"/>
    </row>
    <row r="492" spans="1:11" ht="127.5" x14ac:dyDescent="0.2">
      <c r="A492" s="62" t="s">
        <v>943</v>
      </c>
      <c r="B492" s="32" t="s">
        <v>944</v>
      </c>
      <c r="C492" s="4" t="s">
        <v>37</v>
      </c>
      <c r="D492" s="5">
        <v>1</v>
      </c>
      <c r="E492" s="113"/>
      <c r="F492" s="3">
        <f t="shared" si="7"/>
        <v>0</v>
      </c>
      <c r="J492" s="84"/>
      <c r="K492" s="84"/>
    </row>
    <row r="493" spans="1:11" ht="127.5" x14ac:dyDescent="0.2">
      <c r="A493" s="62" t="s">
        <v>945</v>
      </c>
      <c r="B493" s="32" t="s">
        <v>946</v>
      </c>
      <c r="C493" s="4" t="s">
        <v>37</v>
      </c>
      <c r="D493" s="5">
        <v>1</v>
      </c>
      <c r="E493" s="113"/>
      <c r="F493" s="3">
        <f t="shared" si="7"/>
        <v>0</v>
      </c>
      <c r="J493" s="84"/>
      <c r="K493" s="84"/>
    </row>
    <row r="494" spans="1:11" ht="140.25" x14ac:dyDescent="0.2">
      <c r="A494" s="62" t="s">
        <v>947</v>
      </c>
      <c r="B494" s="32" t="s">
        <v>948</v>
      </c>
      <c r="C494" s="4" t="s">
        <v>37</v>
      </c>
      <c r="D494" s="5">
        <v>1</v>
      </c>
      <c r="E494" s="113"/>
      <c r="F494" s="3">
        <f t="shared" si="7"/>
        <v>0</v>
      </c>
      <c r="J494" s="84"/>
      <c r="K494" s="84"/>
    </row>
    <row r="495" spans="1:11" ht="140.25" x14ac:dyDescent="0.2">
      <c r="A495" s="62" t="s">
        <v>949</v>
      </c>
      <c r="B495" s="32" t="s">
        <v>950</v>
      </c>
      <c r="C495" s="4" t="s">
        <v>37</v>
      </c>
      <c r="D495" s="5">
        <v>1</v>
      </c>
      <c r="E495" s="113"/>
      <c r="F495" s="3">
        <f t="shared" si="7"/>
        <v>0</v>
      </c>
      <c r="J495" s="84"/>
      <c r="K495" s="84"/>
    </row>
    <row r="496" spans="1:11" ht="140.25" x14ac:dyDescent="0.2">
      <c r="A496" s="62" t="s">
        <v>951</v>
      </c>
      <c r="B496" s="32" t="s">
        <v>952</v>
      </c>
      <c r="C496" s="4" t="s">
        <v>37</v>
      </c>
      <c r="D496" s="5">
        <v>1</v>
      </c>
      <c r="E496" s="113"/>
      <c r="F496" s="3">
        <f t="shared" si="7"/>
        <v>0</v>
      </c>
      <c r="J496" s="84"/>
      <c r="K496" s="84"/>
    </row>
    <row r="497" spans="1:11" ht="140.25" x14ac:dyDescent="0.2">
      <c r="A497" s="62" t="s">
        <v>953</v>
      </c>
      <c r="B497" s="32" t="s">
        <v>954</v>
      </c>
      <c r="C497" s="4" t="s">
        <v>37</v>
      </c>
      <c r="D497" s="5">
        <v>1</v>
      </c>
      <c r="E497" s="113"/>
      <c r="F497" s="3">
        <f t="shared" si="7"/>
        <v>0</v>
      </c>
      <c r="J497" s="84"/>
      <c r="K497" s="84"/>
    </row>
    <row r="498" spans="1:11" ht="102" x14ac:dyDescent="0.2">
      <c r="A498" s="62" t="s">
        <v>955</v>
      </c>
      <c r="B498" s="32" t="s">
        <v>956</v>
      </c>
      <c r="C498" s="4" t="s">
        <v>37</v>
      </c>
      <c r="D498" s="5">
        <v>1</v>
      </c>
      <c r="E498" s="113"/>
      <c r="F498" s="3">
        <f t="shared" si="7"/>
        <v>0</v>
      </c>
      <c r="J498" s="84"/>
      <c r="K498" s="84"/>
    </row>
    <row r="499" spans="1:11" ht="114.75" x14ac:dyDescent="0.2">
      <c r="A499" s="62" t="s">
        <v>957</v>
      </c>
      <c r="B499" s="32" t="s">
        <v>958</v>
      </c>
      <c r="C499" s="4" t="s">
        <v>37</v>
      </c>
      <c r="D499" s="5">
        <v>1</v>
      </c>
      <c r="E499" s="113"/>
      <c r="F499" s="3">
        <f t="shared" si="7"/>
        <v>0</v>
      </c>
      <c r="J499" s="84"/>
      <c r="K499" s="84"/>
    </row>
    <row r="500" spans="1:11" ht="102" x14ac:dyDescent="0.2">
      <c r="A500" s="62" t="s">
        <v>959</v>
      </c>
      <c r="B500" s="32" t="s">
        <v>960</v>
      </c>
      <c r="C500" s="4" t="s">
        <v>37</v>
      </c>
      <c r="D500" s="5">
        <v>2</v>
      </c>
      <c r="E500" s="113"/>
      <c r="F500" s="3">
        <f t="shared" si="7"/>
        <v>0</v>
      </c>
      <c r="J500" s="84"/>
      <c r="K500" s="84"/>
    </row>
    <row r="501" spans="1:11" ht="140.25" x14ac:dyDescent="0.2">
      <c r="A501" s="62" t="s">
        <v>961</v>
      </c>
      <c r="B501" s="32" t="s">
        <v>962</v>
      </c>
      <c r="C501" s="4" t="s">
        <v>37</v>
      </c>
      <c r="D501" s="5">
        <v>10</v>
      </c>
      <c r="E501" s="113"/>
      <c r="F501" s="3">
        <f t="shared" si="7"/>
        <v>0</v>
      </c>
      <c r="J501" s="84"/>
      <c r="K501" s="84"/>
    </row>
    <row r="502" spans="1:11" ht="102" x14ac:dyDescent="0.2">
      <c r="A502" s="62" t="s">
        <v>963</v>
      </c>
      <c r="B502" s="32" t="s">
        <v>964</v>
      </c>
      <c r="C502" s="4" t="s">
        <v>37</v>
      </c>
      <c r="D502" s="5">
        <v>2</v>
      </c>
      <c r="E502" s="113"/>
      <c r="F502" s="3">
        <f t="shared" si="7"/>
        <v>0</v>
      </c>
      <c r="J502" s="84"/>
      <c r="K502" s="84"/>
    </row>
    <row r="503" spans="1:11" ht="140.25" x14ac:dyDescent="0.2">
      <c r="A503" s="62" t="s">
        <v>965</v>
      </c>
      <c r="B503" s="32" t="s">
        <v>966</v>
      </c>
      <c r="C503" s="4" t="s">
        <v>37</v>
      </c>
      <c r="D503" s="5">
        <v>30</v>
      </c>
      <c r="E503" s="113"/>
      <c r="F503" s="3">
        <f t="shared" si="7"/>
        <v>0</v>
      </c>
      <c r="J503" s="84"/>
      <c r="K503" s="84"/>
    </row>
    <row r="504" spans="1:11" ht="127.5" x14ac:dyDescent="0.2">
      <c r="A504" s="62" t="s">
        <v>967</v>
      </c>
      <c r="B504" s="32" t="s">
        <v>968</v>
      </c>
      <c r="C504" s="4" t="s">
        <v>37</v>
      </c>
      <c r="D504" s="5">
        <v>6</v>
      </c>
      <c r="E504" s="113"/>
      <c r="F504" s="3">
        <f t="shared" si="7"/>
        <v>0</v>
      </c>
      <c r="J504" s="84"/>
      <c r="K504" s="84"/>
    </row>
    <row r="505" spans="1:11" ht="127.5" x14ac:dyDescent="0.2">
      <c r="A505" s="62" t="s">
        <v>969</v>
      </c>
      <c r="B505" s="32" t="s">
        <v>970</v>
      </c>
      <c r="C505" s="4" t="s">
        <v>37</v>
      </c>
      <c r="D505" s="5">
        <v>6</v>
      </c>
      <c r="E505" s="113"/>
      <c r="F505" s="3">
        <f t="shared" si="7"/>
        <v>0</v>
      </c>
      <c r="J505" s="84"/>
      <c r="K505" s="84"/>
    </row>
    <row r="506" spans="1:11" ht="127.5" x14ac:dyDescent="0.2">
      <c r="A506" s="62" t="s">
        <v>971</v>
      </c>
      <c r="B506" s="32" t="s">
        <v>972</v>
      </c>
      <c r="C506" s="4" t="s">
        <v>37</v>
      </c>
      <c r="D506" s="5">
        <v>3</v>
      </c>
      <c r="E506" s="113"/>
      <c r="F506" s="3">
        <f t="shared" si="7"/>
        <v>0</v>
      </c>
      <c r="J506" s="84"/>
      <c r="K506" s="84"/>
    </row>
    <row r="507" spans="1:11" ht="140.25" x14ac:dyDescent="0.2">
      <c r="A507" s="62" t="s">
        <v>973</v>
      </c>
      <c r="B507" s="32" t="s">
        <v>974</v>
      </c>
      <c r="C507" s="4" t="s">
        <v>37</v>
      </c>
      <c r="D507" s="5">
        <v>3</v>
      </c>
      <c r="E507" s="113"/>
      <c r="F507" s="3">
        <f t="shared" si="7"/>
        <v>0</v>
      </c>
      <c r="J507" s="84"/>
      <c r="K507" s="84"/>
    </row>
    <row r="508" spans="1:11" ht="89.25" x14ac:dyDescent="0.2">
      <c r="A508" s="62" t="s">
        <v>975</v>
      </c>
      <c r="B508" s="32" t="s">
        <v>976</v>
      </c>
      <c r="C508" s="4" t="s">
        <v>37</v>
      </c>
      <c r="D508" s="5">
        <v>1</v>
      </c>
      <c r="E508" s="113"/>
      <c r="F508" s="3">
        <f t="shared" si="7"/>
        <v>0</v>
      </c>
      <c r="J508" s="84"/>
      <c r="K508" s="84"/>
    </row>
    <row r="509" spans="1:11" ht="89.25" x14ac:dyDescent="0.2">
      <c r="A509" s="62" t="s">
        <v>977</v>
      </c>
      <c r="B509" s="32" t="s">
        <v>978</v>
      </c>
      <c r="C509" s="4" t="s">
        <v>37</v>
      </c>
      <c r="D509" s="5">
        <v>13</v>
      </c>
      <c r="E509" s="113"/>
      <c r="F509" s="3">
        <f t="shared" si="7"/>
        <v>0</v>
      </c>
      <c r="J509" s="84"/>
      <c r="K509" s="84"/>
    </row>
    <row r="510" spans="1:11" ht="140.25" x14ac:dyDescent="0.2">
      <c r="A510" s="62" t="s">
        <v>979</v>
      </c>
      <c r="B510" s="32" t="s">
        <v>980</v>
      </c>
      <c r="C510" s="4" t="s">
        <v>37</v>
      </c>
      <c r="D510" s="5">
        <v>1</v>
      </c>
      <c r="E510" s="113"/>
      <c r="F510" s="3">
        <f t="shared" si="7"/>
        <v>0</v>
      </c>
      <c r="J510" s="84"/>
      <c r="K510" s="84"/>
    </row>
    <row r="511" spans="1:11" ht="140.25" x14ac:dyDescent="0.2">
      <c r="A511" s="62" t="s">
        <v>981</v>
      </c>
      <c r="B511" s="32" t="s">
        <v>982</v>
      </c>
      <c r="C511" s="4" t="s">
        <v>37</v>
      </c>
      <c r="D511" s="5">
        <v>1</v>
      </c>
      <c r="E511" s="113"/>
      <c r="F511" s="3">
        <f t="shared" si="7"/>
        <v>0</v>
      </c>
      <c r="J511" s="84"/>
      <c r="K511" s="84"/>
    </row>
    <row r="512" spans="1:11" ht="140.25" x14ac:dyDescent="0.2">
      <c r="A512" s="62" t="s">
        <v>983</v>
      </c>
      <c r="B512" s="32" t="s">
        <v>984</v>
      </c>
      <c r="C512" s="4" t="s">
        <v>37</v>
      </c>
      <c r="D512" s="5">
        <v>1</v>
      </c>
      <c r="E512" s="113"/>
      <c r="F512" s="3">
        <f t="shared" si="7"/>
        <v>0</v>
      </c>
      <c r="J512" s="84"/>
      <c r="K512" s="84"/>
    </row>
    <row r="513" spans="1:11" ht="140.25" x14ac:dyDescent="0.2">
      <c r="A513" s="62" t="s">
        <v>985</v>
      </c>
      <c r="B513" s="32" t="s">
        <v>986</v>
      </c>
      <c r="C513" s="4" t="s">
        <v>37</v>
      </c>
      <c r="D513" s="5">
        <v>1</v>
      </c>
      <c r="E513" s="113"/>
      <c r="F513" s="3">
        <f t="shared" si="7"/>
        <v>0</v>
      </c>
      <c r="J513" s="84"/>
      <c r="K513" s="84"/>
    </row>
    <row r="514" spans="1:11" ht="102" x14ac:dyDescent="0.2">
      <c r="A514" s="62" t="s">
        <v>987</v>
      </c>
      <c r="B514" s="32" t="s">
        <v>988</v>
      </c>
      <c r="C514" s="4" t="s">
        <v>37</v>
      </c>
      <c r="D514" s="5">
        <v>3</v>
      </c>
      <c r="E514" s="113"/>
      <c r="F514" s="3">
        <f t="shared" si="7"/>
        <v>0</v>
      </c>
      <c r="J514" s="84"/>
      <c r="K514" s="84"/>
    </row>
    <row r="515" spans="1:11" ht="127.5" x14ac:dyDescent="0.2">
      <c r="A515" s="62" t="s">
        <v>989</v>
      </c>
      <c r="B515" s="32" t="s">
        <v>990</v>
      </c>
      <c r="C515" s="4" t="s">
        <v>37</v>
      </c>
      <c r="D515" s="5">
        <v>2</v>
      </c>
      <c r="E515" s="113"/>
      <c r="F515" s="3">
        <f t="shared" si="7"/>
        <v>0</v>
      </c>
      <c r="J515" s="84"/>
      <c r="K515" s="84"/>
    </row>
    <row r="516" spans="1:11" ht="127.5" x14ac:dyDescent="0.2">
      <c r="A516" s="62" t="s">
        <v>991</v>
      </c>
      <c r="B516" s="32" t="s">
        <v>992</v>
      </c>
      <c r="C516" s="4" t="s">
        <v>37</v>
      </c>
      <c r="D516" s="5">
        <v>1</v>
      </c>
      <c r="E516" s="113"/>
      <c r="F516" s="3">
        <f t="shared" si="7"/>
        <v>0</v>
      </c>
      <c r="J516" s="84"/>
      <c r="K516" s="84"/>
    </row>
    <row r="517" spans="1:11" ht="102" x14ac:dyDescent="0.2">
      <c r="A517" s="62" t="s">
        <v>993</v>
      </c>
      <c r="B517" s="32" t="s">
        <v>994</v>
      </c>
      <c r="C517" s="4" t="s">
        <v>37</v>
      </c>
      <c r="D517" s="5">
        <v>3</v>
      </c>
      <c r="E517" s="113"/>
      <c r="F517" s="3">
        <f t="shared" si="7"/>
        <v>0</v>
      </c>
      <c r="J517" s="84"/>
      <c r="K517" s="84"/>
    </row>
    <row r="518" spans="1:11" ht="127.5" x14ac:dyDescent="0.2">
      <c r="A518" s="62" t="s">
        <v>995</v>
      </c>
      <c r="B518" s="32" t="s">
        <v>996</v>
      </c>
      <c r="C518" s="4" t="s">
        <v>37</v>
      </c>
      <c r="D518" s="5">
        <v>3</v>
      </c>
      <c r="E518" s="113"/>
      <c r="F518" s="3">
        <f t="shared" si="7"/>
        <v>0</v>
      </c>
      <c r="J518" s="84"/>
      <c r="K518" s="84"/>
    </row>
    <row r="519" spans="1:11" ht="153" x14ac:dyDescent="0.2">
      <c r="A519" s="62" t="s">
        <v>997</v>
      </c>
      <c r="B519" s="32" t="s">
        <v>998</v>
      </c>
      <c r="C519" s="4" t="s">
        <v>37</v>
      </c>
      <c r="D519" s="5">
        <v>1</v>
      </c>
      <c r="E519" s="113"/>
      <c r="F519" s="3">
        <f t="shared" si="7"/>
        <v>0</v>
      </c>
      <c r="J519" s="84"/>
      <c r="K519" s="84"/>
    </row>
    <row r="520" spans="1:11" ht="140.25" x14ac:dyDescent="0.2">
      <c r="A520" s="62" t="s">
        <v>999</v>
      </c>
      <c r="B520" s="32" t="s">
        <v>1000</v>
      </c>
      <c r="C520" s="4" t="s">
        <v>37</v>
      </c>
      <c r="D520" s="5">
        <v>4</v>
      </c>
      <c r="E520" s="113"/>
      <c r="F520" s="3">
        <f t="shared" si="7"/>
        <v>0</v>
      </c>
      <c r="J520" s="84"/>
      <c r="K520" s="84"/>
    </row>
    <row r="521" spans="1:11" ht="140.25" x14ac:dyDescent="0.2">
      <c r="A521" s="62" t="s">
        <v>1001</v>
      </c>
      <c r="B521" s="32" t="s">
        <v>1002</v>
      </c>
      <c r="C521" s="4" t="s">
        <v>37</v>
      </c>
      <c r="D521" s="5">
        <v>1</v>
      </c>
      <c r="E521" s="113"/>
      <c r="F521" s="3">
        <f t="shared" si="7"/>
        <v>0</v>
      </c>
      <c r="J521" s="84"/>
      <c r="K521" s="84"/>
    </row>
    <row r="522" spans="1:11" ht="140.25" x14ac:dyDescent="0.2">
      <c r="A522" s="62" t="s">
        <v>1003</v>
      </c>
      <c r="B522" s="32" t="s">
        <v>1004</v>
      </c>
      <c r="C522" s="66" t="s">
        <v>37</v>
      </c>
      <c r="D522" s="85">
        <v>1</v>
      </c>
      <c r="E522" s="116"/>
      <c r="F522" s="3">
        <f t="shared" si="7"/>
        <v>0</v>
      </c>
      <c r="J522" s="84"/>
      <c r="K522" s="84"/>
    </row>
    <row r="523" spans="1:11" ht="140.25" x14ac:dyDescent="0.2">
      <c r="A523" s="62" t="s">
        <v>1005</v>
      </c>
      <c r="B523" s="32" t="s">
        <v>1006</v>
      </c>
      <c r="C523" s="1" t="s">
        <v>25</v>
      </c>
      <c r="D523" s="2">
        <v>4</v>
      </c>
      <c r="E523" s="114"/>
      <c r="F523" s="3">
        <f t="shared" si="7"/>
        <v>0</v>
      </c>
      <c r="J523" s="84"/>
      <c r="K523" s="84"/>
    </row>
    <row r="524" spans="1:11" x14ac:dyDescent="0.2">
      <c r="A524" s="103" t="s">
        <v>1007</v>
      </c>
      <c r="B524" s="104" t="s">
        <v>1008</v>
      </c>
      <c r="C524" s="105" t="s">
        <v>14</v>
      </c>
      <c r="D524" s="106"/>
      <c r="E524" s="107"/>
      <c r="F524" s="107"/>
      <c r="J524" s="84"/>
      <c r="K524" s="84"/>
    </row>
    <row r="525" spans="1:11" ht="178.5" x14ac:dyDescent="0.2">
      <c r="A525" s="62" t="s">
        <v>1009</v>
      </c>
      <c r="B525" s="32" t="s">
        <v>1010</v>
      </c>
      <c r="C525" s="4" t="s">
        <v>37</v>
      </c>
      <c r="D525" s="5">
        <v>10</v>
      </c>
      <c r="E525" s="113"/>
      <c r="F525" s="3">
        <f t="shared" si="7"/>
        <v>0</v>
      </c>
      <c r="J525" s="84"/>
      <c r="K525" s="84"/>
    </row>
    <row r="526" spans="1:11" ht="25.5" x14ac:dyDescent="0.2">
      <c r="A526" s="62" t="s">
        <v>1011</v>
      </c>
      <c r="B526" s="32" t="s">
        <v>1012</v>
      </c>
      <c r="C526" s="4" t="s">
        <v>37</v>
      </c>
      <c r="D526" s="5">
        <v>1</v>
      </c>
      <c r="E526" s="113"/>
      <c r="F526" s="3">
        <f t="shared" ref="F526:F588" si="8">ROUND(E526*D526,0)</f>
        <v>0</v>
      </c>
      <c r="J526" s="84"/>
      <c r="K526" s="84"/>
    </row>
    <row r="527" spans="1:11" ht="25.5" x14ac:dyDescent="0.2">
      <c r="A527" s="62" t="s">
        <v>1013</v>
      </c>
      <c r="B527" s="32" t="s">
        <v>1014</v>
      </c>
      <c r="C527" s="4" t="s">
        <v>37</v>
      </c>
      <c r="D527" s="5">
        <v>9</v>
      </c>
      <c r="E527" s="113"/>
      <c r="F527" s="3">
        <f t="shared" si="8"/>
        <v>0</v>
      </c>
      <c r="J527" s="84"/>
      <c r="K527" s="84"/>
    </row>
    <row r="528" spans="1:11" x14ac:dyDescent="0.2">
      <c r="A528" s="103" t="s">
        <v>1837</v>
      </c>
      <c r="B528" s="104" t="s">
        <v>1015</v>
      </c>
      <c r="C528" s="105" t="s">
        <v>14</v>
      </c>
      <c r="D528" s="106"/>
      <c r="E528" s="107"/>
      <c r="F528" s="107"/>
      <c r="J528" s="84"/>
      <c r="K528" s="84"/>
    </row>
    <row r="529" spans="1:11" ht="114.75" x14ac:dyDescent="0.2">
      <c r="A529" s="62" t="s">
        <v>1838</v>
      </c>
      <c r="B529" s="32" t="s">
        <v>1016</v>
      </c>
      <c r="C529" s="4" t="s">
        <v>25</v>
      </c>
      <c r="D529" s="5">
        <v>39.799999999999997</v>
      </c>
      <c r="E529" s="113"/>
      <c r="F529" s="3">
        <f t="shared" si="8"/>
        <v>0</v>
      </c>
      <c r="J529" s="84"/>
      <c r="K529" s="84"/>
    </row>
    <row r="530" spans="1:11" ht="102" x14ac:dyDescent="0.2">
      <c r="A530" s="62" t="s">
        <v>1863</v>
      </c>
      <c r="B530" s="32" t="s">
        <v>1017</v>
      </c>
      <c r="C530" s="4" t="s">
        <v>37</v>
      </c>
      <c r="D530" s="5">
        <v>20</v>
      </c>
      <c r="E530" s="113"/>
      <c r="F530" s="3">
        <f t="shared" si="8"/>
        <v>0</v>
      </c>
      <c r="J530" s="84"/>
      <c r="K530" s="84"/>
    </row>
    <row r="531" spans="1:11" ht="102" x14ac:dyDescent="0.2">
      <c r="A531" s="62" t="s">
        <v>1864</v>
      </c>
      <c r="B531" s="32" t="s">
        <v>1018</v>
      </c>
      <c r="C531" s="4" t="s">
        <v>37</v>
      </c>
      <c r="D531" s="5">
        <v>2</v>
      </c>
      <c r="E531" s="113"/>
      <c r="F531" s="3">
        <f t="shared" si="8"/>
        <v>0</v>
      </c>
      <c r="J531" s="84"/>
      <c r="K531" s="84"/>
    </row>
    <row r="532" spans="1:11" x14ac:dyDescent="0.2">
      <c r="A532" s="103" t="s">
        <v>1839</v>
      </c>
      <c r="B532" s="104" t="s">
        <v>1019</v>
      </c>
      <c r="C532" s="105" t="s">
        <v>14</v>
      </c>
      <c r="D532" s="106"/>
      <c r="E532" s="107"/>
      <c r="F532" s="107"/>
      <c r="J532" s="84"/>
      <c r="K532" s="84"/>
    </row>
    <row r="533" spans="1:11" ht="63.75" x14ac:dyDescent="0.2">
      <c r="A533" s="62" t="s">
        <v>1840</v>
      </c>
      <c r="B533" s="32" t="s">
        <v>1020</v>
      </c>
      <c r="C533" s="4" t="s">
        <v>37</v>
      </c>
      <c r="D533" s="5">
        <v>14</v>
      </c>
      <c r="E533" s="117"/>
      <c r="F533" s="69">
        <f t="shared" si="8"/>
        <v>0</v>
      </c>
      <c r="J533" s="84"/>
      <c r="K533" s="84"/>
    </row>
    <row r="534" spans="1:11" ht="63.75" x14ac:dyDescent="0.2">
      <c r="A534" s="62" t="s">
        <v>1865</v>
      </c>
      <c r="B534" s="32" t="s">
        <v>1021</v>
      </c>
      <c r="C534" s="4" t="s">
        <v>37</v>
      </c>
      <c r="D534" s="5">
        <v>1</v>
      </c>
      <c r="E534" s="113"/>
      <c r="F534" s="3">
        <f t="shared" si="8"/>
        <v>0</v>
      </c>
      <c r="J534" s="84"/>
      <c r="K534" s="84"/>
    </row>
    <row r="535" spans="1:11" x14ac:dyDescent="0.2">
      <c r="A535" s="99" t="s">
        <v>1022</v>
      </c>
      <c r="B535" s="88" t="s">
        <v>1023</v>
      </c>
      <c r="C535" s="100" t="s">
        <v>14</v>
      </c>
      <c r="D535" s="101"/>
      <c r="E535" s="102"/>
      <c r="F535" s="102"/>
      <c r="J535" s="84"/>
      <c r="K535" s="84"/>
    </row>
    <row r="536" spans="1:11" ht="25.5" x14ac:dyDescent="0.2">
      <c r="A536" s="103" t="s">
        <v>1024</v>
      </c>
      <c r="B536" s="104" t="s">
        <v>1025</v>
      </c>
      <c r="C536" s="105"/>
      <c r="D536" s="106"/>
      <c r="E536" s="107"/>
      <c r="F536" s="107"/>
      <c r="J536" s="84"/>
      <c r="K536" s="84"/>
    </row>
    <row r="537" spans="1:11" ht="63.75" x14ac:dyDescent="0.2">
      <c r="A537" s="62" t="s">
        <v>1026</v>
      </c>
      <c r="B537" s="32" t="s">
        <v>1027</v>
      </c>
      <c r="C537" s="4" t="s">
        <v>37</v>
      </c>
      <c r="D537" s="5">
        <v>1</v>
      </c>
      <c r="E537" s="113"/>
      <c r="F537" s="3">
        <f t="shared" si="8"/>
        <v>0</v>
      </c>
      <c r="J537" s="84"/>
      <c r="K537" s="84"/>
    </row>
    <row r="538" spans="1:11" ht="38.25" x14ac:dyDescent="0.2">
      <c r="A538" s="62" t="s">
        <v>1028</v>
      </c>
      <c r="B538" s="32" t="s">
        <v>1029</v>
      </c>
      <c r="C538" s="4" t="s">
        <v>37</v>
      </c>
      <c r="D538" s="5">
        <v>1</v>
      </c>
      <c r="E538" s="113"/>
      <c r="F538" s="3">
        <f t="shared" si="8"/>
        <v>0</v>
      </c>
      <c r="J538" s="84"/>
      <c r="K538" s="84"/>
    </row>
    <row r="539" spans="1:11" ht="25.5" x14ac:dyDescent="0.2">
      <c r="A539" s="62" t="s">
        <v>1030</v>
      </c>
      <c r="B539" s="32" t="s">
        <v>1031</v>
      </c>
      <c r="C539" s="4" t="s">
        <v>37</v>
      </c>
      <c r="D539" s="5">
        <v>1</v>
      </c>
      <c r="E539" s="113"/>
      <c r="F539" s="3">
        <f t="shared" si="8"/>
        <v>0</v>
      </c>
      <c r="J539" s="84"/>
      <c r="K539" s="84"/>
    </row>
    <row r="540" spans="1:11" ht="25.5" x14ac:dyDescent="0.2">
      <c r="A540" s="62" t="s">
        <v>1032</v>
      </c>
      <c r="B540" s="32" t="s">
        <v>1033</v>
      </c>
      <c r="C540" s="4" t="s">
        <v>37</v>
      </c>
      <c r="D540" s="5">
        <v>1</v>
      </c>
      <c r="E540" s="113"/>
      <c r="F540" s="3">
        <f t="shared" si="8"/>
        <v>0</v>
      </c>
      <c r="J540" s="84"/>
      <c r="K540" s="84"/>
    </row>
    <row r="541" spans="1:11" ht="25.5" x14ac:dyDescent="0.2">
      <c r="A541" s="103" t="s">
        <v>1034</v>
      </c>
      <c r="B541" s="104" t="s">
        <v>1035</v>
      </c>
      <c r="C541" s="105"/>
      <c r="D541" s="106"/>
      <c r="E541" s="107"/>
      <c r="F541" s="107"/>
      <c r="J541" s="84"/>
      <c r="K541" s="84"/>
    </row>
    <row r="542" spans="1:11" x14ac:dyDescent="0.2">
      <c r="A542" s="62" t="s">
        <v>1036</v>
      </c>
      <c r="B542" s="32" t="s">
        <v>1037</v>
      </c>
      <c r="C542" s="4" t="s">
        <v>241</v>
      </c>
      <c r="D542" s="5">
        <v>917</v>
      </c>
      <c r="E542" s="113"/>
      <c r="F542" s="3">
        <f t="shared" si="8"/>
        <v>0</v>
      </c>
      <c r="J542" s="84"/>
      <c r="K542" s="84"/>
    </row>
    <row r="543" spans="1:11" x14ac:dyDescent="0.2">
      <c r="A543" s="62" t="s">
        <v>1038</v>
      </c>
      <c r="B543" s="32" t="s">
        <v>1039</v>
      </c>
      <c r="C543" s="4" t="s">
        <v>37</v>
      </c>
      <c r="D543" s="5">
        <v>8</v>
      </c>
      <c r="E543" s="113"/>
      <c r="F543" s="3">
        <f t="shared" si="8"/>
        <v>0</v>
      </c>
      <c r="J543" s="84"/>
      <c r="K543" s="84"/>
    </row>
    <row r="544" spans="1:11" ht="38.25" x14ac:dyDescent="0.2">
      <c r="A544" s="62" t="s">
        <v>1040</v>
      </c>
      <c r="B544" s="32" t="s">
        <v>1041</v>
      </c>
      <c r="C544" s="4" t="s">
        <v>37</v>
      </c>
      <c r="D544" s="5">
        <v>1</v>
      </c>
      <c r="E544" s="113"/>
      <c r="F544" s="3">
        <f t="shared" si="8"/>
        <v>0</v>
      </c>
      <c r="J544" s="84"/>
      <c r="K544" s="84"/>
    </row>
    <row r="545" spans="1:11" ht="25.5" x14ac:dyDescent="0.2">
      <c r="A545" s="62" t="s">
        <v>1042</v>
      </c>
      <c r="B545" s="32" t="s">
        <v>1043</v>
      </c>
      <c r="C545" s="4" t="s">
        <v>37</v>
      </c>
      <c r="D545" s="5">
        <v>1</v>
      </c>
      <c r="E545" s="113"/>
      <c r="F545" s="3">
        <f t="shared" si="8"/>
        <v>0</v>
      </c>
      <c r="J545" s="84"/>
      <c r="K545" s="84"/>
    </row>
    <row r="546" spans="1:11" x14ac:dyDescent="0.2">
      <c r="A546" s="62" t="s">
        <v>1044</v>
      </c>
      <c r="B546" s="32" t="s">
        <v>1046</v>
      </c>
      <c r="C546" s="4" t="s">
        <v>37</v>
      </c>
      <c r="D546" s="5">
        <v>2</v>
      </c>
      <c r="E546" s="113"/>
      <c r="F546" s="3">
        <f t="shared" si="8"/>
        <v>0</v>
      </c>
      <c r="J546" s="84"/>
      <c r="K546" s="84"/>
    </row>
    <row r="547" spans="1:11" x14ac:dyDescent="0.2">
      <c r="A547" s="62" t="s">
        <v>1045</v>
      </c>
      <c r="B547" s="32" t="s">
        <v>1048</v>
      </c>
      <c r="C547" s="4" t="s">
        <v>37</v>
      </c>
      <c r="D547" s="5">
        <v>2</v>
      </c>
      <c r="E547" s="113"/>
      <c r="F547" s="3">
        <f t="shared" si="8"/>
        <v>0</v>
      </c>
      <c r="J547" s="84"/>
      <c r="K547" s="84"/>
    </row>
    <row r="548" spans="1:11" x14ac:dyDescent="0.2">
      <c r="A548" s="62" t="s">
        <v>1047</v>
      </c>
      <c r="B548" s="32" t="s">
        <v>1050</v>
      </c>
      <c r="C548" s="4" t="s">
        <v>37</v>
      </c>
      <c r="D548" s="5">
        <v>2</v>
      </c>
      <c r="E548" s="113"/>
      <c r="F548" s="3">
        <f t="shared" si="8"/>
        <v>0</v>
      </c>
      <c r="J548" s="84"/>
      <c r="K548" s="84"/>
    </row>
    <row r="549" spans="1:11" x14ac:dyDescent="0.2">
      <c r="A549" s="62" t="s">
        <v>1049</v>
      </c>
      <c r="B549" s="32" t="s">
        <v>1052</v>
      </c>
      <c r="C549" s="4" t="s">
        <v>37</v>
      </c>
      <c r="D549" s="5">
        <v>2</v>
      </c>
      <c r="E549" s="113"/>
      <c r="F549" s="3">
        <f t="shared" si="8"/>
        <v>0</v>
      </c>
      <c r="J549" s="84"/>
      <c r="K549" s="84"/>
    </row>
    <row r="550" spans="1:11" x14ac:dyDescent="0.2">
      <c r="A550" s="62" t="s">
        <v>1051</v>
      </c>
      <c r="B550" s="32" t="s">
        <v>1054</v>
      </c>
      <c r="C550" s="4" t="s">
        <v>37</v>
      </c>
      <c r="D550" s="5">
        <v>1</v>
      </c>
      <c r="E550" s="113"/>
      <c r="F550" s="3">
        <f t="shared" si="8"/>
        <v>0</v>
      </c>
      <c r="J550" s="84"/>
      <c r="K550" s="84"/>
    </row>
    <row r="551" spans="1:11" ht="38.25" x14ac:dyDescent="0.2">
      <c r="A551" s="62" t="s">
        <v>1053</v>
      </c>
      <c r="B551" s="32" t="s">
        <v>1056</v>
      </c>
      <c r="C551" s="4" t="s">
        <v>427</v>
      </c>
      <c r="D551" s="5">
        <v>1</v>
      </c>
      <c r="E551" s="113"/>
      <c r="F551" s="3">
        <f t="shared" si="8"/>
        <v>0</v>
      </c>
      <c r="J551" s="84"/>
      <c r="K551" s="84"/>
    </row>
    <row r="552" spans="1:11" ht="25.5" x14ac:dyDescent="0.2">
      <c r="A552" s="62" t="s">
        <v>1055</v>
      </c>
      <c r="B552" s="32" t="s">
        <v>1058</v>
      </c>
      <c r="C552" s="4" t="s">
        <v>37</v>
      </c>
      <c r="D552" s="5">
        <v>1</v>
      </c>
      <c r="E552" s="113"/>
      <c r="F552" s="3">
        <f t="shared" si="8"/>
        <v>0</v>
      </c>
      <c r="J552" s="84"/>
      <c r="K552" s="84"/>
    </row>
    <row r="553" spans="1:11" ht="76.5" x14ac:dyDescent="0.2">
      <c r="A553" s="62" t="s">
        <v>1057</v>
      </c>
      <c r="B553" s="32" t="s">
        <v>1060</v>
      </c>
      <c r="C553" s="4" t="s">
        <v>30</v>
      </c>
      <c r="D553" s="5">
        <v>32</v>
      </c>
      <c r="E553" s="113"/>
      <c r="F553" s="3">
        <f t="shared" si="8"/>
        <v>0</v>
      </c>
      <c r="J553" s="84"/>
      <c r="K553" s="84"/>
    </row>
    <row r="554" spans="1:11" ht="76.5" x14ac:dyDescent="0.2">
      <c r="A554" s="62" t="s">
        <v>1059</v>
      </c>
      <c r="B554" s="38" t="s">
        <v>1062</v>
      </c>
      <c r="C554" s="66" t="s">
        <v>30</v>
      </c>
      <c r="D554" s="57">
        <v>50</v>
      </c>
      <c r="E554" s="118"/>
      <c r="F554" s="67">
        <f t="shared" si="8"/>
        <v>0</v>
      </c>
      <c r="J554" s="84"/>
      <c r="K554" s="84"/>
    </row>
    <row r="555" spans="1:11" ht="63.75" x14ac:dyDescent="0.2">
      <c r="A555" s="62" t="s">
        <v>1061</v>
      </c>
      <c r="B555" s="91" t="s">
        <v>1064</v>
      </c>
      <c r="C555" s="39" t="s">
        <v>30</v>
      </c>
      <c r="D555" s="68">
        <v>100</v>
      </c>
      <c r="E555" s="115"/>
      <c r="F555" s="69">
        <f t="shared" si="8"/>
        <v>0</v>
      </c>
      <c r="J555" s="84"/>
      <c r="K555" s="84"/>
    </row>
    <row r="556" spans="1:11" ht="25.5" x14ac:dyDescent="0.2">
      <c r="A556" s="62" t="s">
        <v>1063</v>
      </c>
      <c r="B556" s="32" t="s">
        <v>1065</v>
      </c>
      <c r="C556" s="4" t="s">
        <v>37</v>
      </c>
      <c r="D556" s="70">
        <v>6</v>
      </c>
      <c r="E556" s="119"/>
      <c r="F556" s="71">
        <f t="shared" si="8"/>
        <v>0</v>
      </c>
      <c r="J556" s="84"/>
      <c r="K556" s="84"/>
    </row>
    <row r="557" spans="1:11" x14ac:dyDescent="0.2">
      <c r="A557" s="99" t="s">
        <v>1066</v>
      </c>
      <c r="B557" s="88" t="s">
        <v>1067</v>
      </c>
      <c r="C557" s="100" t="s">
        <v>14</v>
      </c>
      <c r="D557" s="101"/>
      <c r="E557" s="102"/>
      <c r="F557" s="102"/>
      <c r="J557" s="84"/>
      <c r="K557" s="84"/>
    </row>
    <row r="558" spans="1:11" x14ac:dyDescent="0.2">
      <c r="A558" s="103" t="s">
        <v>1068</v>
      </c>
      <c r="B558" s="104" t="s">
        <v>1069</v>
      </c>
      <c r="C558" s="105"/>
      <c r="D558" s="106"/>
      <c r="E558" s="107"/>
      <c r="F558" s="107"/>
      <c r="J558" s="84"/>
      <c r="K558" s="84"/>
    </row>
    <row r="559" spans="1:11" ht="51" x14ac:dyDescent="0.2">
      <c r="A559" s="62" t="s">
        <v>1070</v>
      </c>
      <c r="B559" s="32" t="s">
        <v>1071</v>
      </c>
      <c r="C559" s="4" t="s">
        <v>427</v>
      </c>
      <c r="D559" s="5">
        <v>1</v>
      </c>
      <c r="E559" s="113"/>
      <c r="F559" s="3">
        <f t="shared" si="8"/>
        <v>0</v>
      </c>
      <c r="J559" s="84"/>
      <c r="K559" s="84"/>
    </row>
    <row r="560" spans="1:11" x14ac:dyDescent="0.2">
      <c r="A560" s="62" t="s">
        <v>1072</v>
      </c>
      <c r="B560" s="32" t="s">
        <v>1073</v>
      </c>
      <c r="C560" s="4" t="s">
        <v>37</v>
      </c>
      <c r="D560" s="5">
        <v>1</v>
      </c>
      <c r="E560" s="113"/>
      <c r="F560" s="3">
        <f t="shared" si="8"/>
        <v>0</v>
      </c>
      <c r="J560" s="84"/>
      <c r="K560" s="84"/>
    </row>
    <row r="561" spans="1:11" ht="38.25" x14ac:dyDescent="0.2">
      <c r="A561" s="62" t="s">
        <v>1074</v>
      </c>
      <c r="B561" s="32" t="s">
        <v>1075</v>
      </c>
      <c r="C561" s="4" t="s">
        <v>37</v>
      </c>
      <c r="D561" s="5">
        <v>1</v>
      </c>
      <c r="E561" s="113"/>
      <c r="F561" s="3">
        <f t="shared" si="8"/>
        <v>0</v>
      </c>
      <c r="J561" s="84"/>
      <c r="K561" s="84"/>
    </row>
    <row r="562" spans="1:11" ht="25.5" x14ac:dyDescent="0.2">
      <c r="A562" s="62" t="s">
        <v>1076</v>
      </c>
      <c r="B562" s="32" t="s">
        <v>1077</v>
      </c>
      <c r="C562" s="4" t="s">
        <v>37</v>
      </c>
      <c r="D562" s="5">
        <v>1</v>
      </c>
      <c r="E562" s="113"/>
      <c r="F562" s="3">
        <f t="shared" si="8"/>
        <v>0</v>
      </c>
      <c r="J562" s="84"/>
      <c r="K562" s="84"/>
    </row>
    <row r="563" spans="1:11" ht="25.5" x14ac:dyDescent="0.2">
      <c r="A563" s="62" t="s">
        <v>1078</v>
      </c>
      <c r="B563" s="32" t="s">
        <v>1079</v>
      </c>
      <c r="C563" s="4" t="s">
        <v>30</v>
      </c>
      <c r="D563" s="5">
        <v>12</v>
      </c>
      <c r="E563" s="113"/>
      <c r="F563" s="3">
        <f t="shared" si="8"/>
        <v>0</v>
      </c>
      <c r="J563" s="84"/>
      <c r="K563" s="84"/>
    </row>
    <row r="564" spans="1:11" ht="25.5" x14ac:dyDescent="0.2">
      <c r="A564" s="62" t="s">
        <v>1080</v>
      </c>
      <c r="B564" s="32" t="s">
        <v>1081</v>
      </c>
      <c r="C564" s="4" t="s">
        <v>30</v>
      </c>
      <c r="D564" s="5">
        <v>20</v>
      </c>
      <c r="E564" s="113"/>
      <c r="F564" s="3">
        <f t="shared" si="8"/>
        <v>0</v>
      </c>
      <c r="J564" s="84"/>
      <c r="K564" s="84"/>
    </row>
    <row r="565" spans="1:11" ht="38.25" x14ac:dyDescent="0.2">
      <c r="A565" s="62" t="s">
        <v>1082</v>
      </c>
      <c r="B565" s="32" t="s">
        <v>1083</v>
      </c>
      <c r="C565" s="4" t="s">
        <v>37</v>
      </c>
      <c r="D565" s="5">
        <v>2</v>
      </c>
      <c r="E565" s="113"/>
      <c r="F565" s="3">
        <f t="shared" si="8"/>
        <v>0</v>
      </c>
      <c r="J565" s="84"/>
      <c r="K565" s="84"/>
    </row>
    <row r="566" spans="1:11" ht="38.25" x14ac:dyDescent="0.2">
      <c r="A566" s="62" t="s">
        <v>1084</v>
      </c>
      <c r="B566" s="32" t="s">
        <v>1085</v>
      </c>
      <c r="C566" s="4" t="s">
        <v>30</v>
      </c>
      <c r="D566" s="5">
        <v>37</v>
      </c>
      <c r="E566" s="113"/>
      <c r="F566" s="3">
        <f t="shared" si="8"/>
        <v>0</v>
      </c>
      <c r="J566" s="84"/>
      <c r="K566" s="84"/>
    </row>
    <row r="567" spans="1:11" ht="127.5" x14ac:dyDescent="0.2">
      <c r="A567" s="62" t="s">
        <v>1086</v>
      </c>
      <c r="B567" s="32" t="s">
        <v>1087</v>
      </c>
      <c r="C567" s="4" t="s">
        <v>37</v>
      </c>
      <c r="D567" s="5">
        <v>1</v>
      </c>
      <c r="E567" s="113"/>
      <c r="F567" s="3">
        <f t="shared" si="8"/>
        <v>0</v>
      </c>
      <c r="J567" s="84"/>
      <c r="K567" s="84"/>
    </row>
    <row r="568" spans="1:11" ht="51" x14ac:dyDescent="0.2">
      <c r="A568" s="62" t="s">
        <v>1088</v>
      </c>
      <c r="B568" s="32" t="s">
        <v>1089</v>
      </c>
      <c r="C568" s="4" t="s">
        <v>30</v>
      </c>
      <c r="D568" s="5">
        <v>100</v>
      </c>
      <c r="E568" s="113"/>
      <c r="F568" s="3">
        <f t="shared" si="8"/>
        <v>0</v>
      </c>
      <c r="J568" s="84"/>
      <c r="K568" s="84"/>
    </row>
    <row r="569" spans="1:11" ht="25.5" x14ac:dyDescent="0.2">
      <c r="A569" s="62" t="s">
        <v>1090</v>
      </c>
      <c r="B569" s="32" t="s">
        <v>1091</v>
      </c>
      <c r="C569" s="4" t="s">
        <v>30</v>
      </c>
      <c r="D569" s="5">
        <v>10</v>
      </c>
      <c r="E569" s="113"/>
      <c r="F569" s="3">
        <f t="shared" si="8"/>
        <v>0</v>
      </c>
      <c r="J569" s="84"/>
      <c r="K569" s="84"/>
    </row>
    <row r="570" spans="1:11" ht="25.5" x14ac:dyDescent="0.2">
      <c r="A570" s="62" t="s">
        <v>1092</v>
      </c>
      <c r="B570" s="32" t="s">
        <v>1093</v>
      </c>
      <c r="C570" s="4" t="s">
        <v>37</v>
      </c>
      <c r="D570" s="5">
        <v>2</v>
      </c>
      <c r="E570" s="113"/>
      <c r="F570" s="3">
        <f t="shared" si="8"/>
        <v>0</v>
      </c>
      <c r="J570" s="84"/>
      <c r="K570" s="84"/>
    </row>
    <row r="571" spans="1:11" ht="25.5" x14ac:dyDescent="0.2">
      <c r="A571" s="62" t="s">
        <v>1094</v>
      </c>
      <c r="B571" s="32" t="s">
        <v>1095</v>
      </c>
      <c r="C571" s="4" t="s">
        <v>37</v>
      </c>
      <c r="D571" s="5">
        <v>6</v>
      </c>
      <c r="E571" s="113"/>
      <c r="F571" s="3">
        <f t="shared" si="8"/>
        <v>0</v>
      </c>
      <c r="J571" s="84"/>
      <c r="K571" s="84"/>
    </row>
    <row r="572" spans="1:11" ht="38.25" x14ac:dyDescent="0.2">
      <c r="A572" s="62" t="s">
        <v>1096</v>
      </c>
      <c r="B572" s="32" t="s">
        <v>1097</v>
      </c>
      <c r="C572" s="4" t="s">
        <v>37</v>
      </c>
      <c r="D572" s="5">
        <v>1</v>
      </c>
      <c r="E572" s="113"/>
      <c r="F572" s="3">
        <f t="shared" si="8"/>
        <v>0</v>
      </c>
      <c r="J572" s="84"/>
      <c r="K572" s="84"/>
    </row>
    <row r="573" spans="1:11" ht="25.5" x14ac:dyDescent="0.2">
      <c r="A573" s="62" t="s">
        <v>1098</v>
      </c>
      <c r="B573" s="32" t="s">
        <v>1099</v>
      </c>
      <c r="C573" s="4" t="s">
        <v>37</v>
      </c>
      <c r="D573" s="5">
        <v>1</v>
      </c>
      <c r="E573" s="113"/>
      <c r="F573" s="3">
        <f t="shared" si="8"/>
        <v>0</v>
      </c>
      <c r="J573" s="84"/>
      <c r="K573" s="84"/>
    </row>
    <row r="574" spans="1:11" ht="51" x14ac:dyDescent="0.2">
      <c r="A574" s="62" t="s">
        <v>1100</v>
      </c>
      <c r="B574" s="32" t="s">
        <v>1101</v>
      </c>
      <c r="C574" s="4" t="s">
        <v>37</v>
      </c>
      <c r="D574" s="5">
        <v>2</v>
      </c>
      <c r="E574" s="113"/>
      <c r="F574" s="3">
        <f t="shared" si="8"/>
        <v>0</v>
      </c>
      <c r="J574" s="84"/>
      <c r="K574" s="84"/>
    </row>
    <row r="575" spans="1:11" ht="38.25" x14ac:dyDescent="0.2">
      <c r="A575" s="62" t="s">
        <v>1102</v>
      </c>
      <c r="B575" s="32" t="s">
        <v>1103</v>
      </c>
      <c r="C575" s="4" t="s">
        <v>30</v>
      </c>
      <c r="D575" s="5">
        <v>70</v>
      </c>
      <c r="E575" s="113"/>
      <c r="F575" s="3">
        <f t="shared" si="8"/>
        <v>0</v>
      </c>
      <c r="J575" s="84"/>
      <c r="K575" s="84"/>
    </row>
    <row r="576" spans="1:11" ht="38.25" x14ac:dyDescent="0.2">
      <c r="A576" s="62" t="s">
        <v>1104</v>
      </c>
      <c r="B576" s="32" t="s">
        <v>1105</v>
      </c>
      <c r="C576" s="4" t="s">
        <v>30</v>
      </c>
      <c r="D576" s="5">
        <v>30</v>
      </c>
      <c r="E576" s="113"/>
      <c r="F576" s="3">
        <f t="shared" si="8"/>
        <v>0</v>
      </c>
      <c r="J576" s="84"/>
      <c r="K576" s="84"/>
    </row>
    <row r="577" spans="1:11" ht="51" x14ac:dyDescent="0.2">
      <c r="A577" s="62" t="s">
        <v>1106</v>
      </c>
      <c r="B577" s="32" t="s">
        <v>1107</v>
      </c>
      <c r="C577" s="4" t="s">
        <v>37</v>
      </c>
      <c r="D577" s="5">
        <v>6</v>
      </c>
      <c r="E577" s="113"/>
      <c r="F577" s="3">
        <f t="shared" si="8"/>
        <v>0</v>
      </c>
      <c r="J577" s="84"/>
      <c r="K577" s="84"/>
    </row>
    <row r="578" spans="1:11" ht="51" x14ac:dyDescent="0.2">
      <c r="A578" s="62" t="s">
        <v>1108</v>
      </c>
      <c r="B578" s="32" t="s">
        <v>1109</v>
      </c>
      <c r="C578" s="4" t="s">
        <v>37</v>
      </c>
      <c r="D578" s="5">
        <v>6</v>
      </c>
      <c r="E578" s="113"/>
      <c r="F578" s="3">
        <f t="shared" si="8"/>
        <v>0</v>
      </c>
      <c r="J578" s="84"/>
      <c r="K578" s="84"/>
    </row>
    <row r="579" spans="1:11" ht="25.5" x14ac:dyDescent="0.2">
      <c r="A579" s="62" t="s">
        <v>1110</v>
      </c>
      <c r="B579" s="32" t="s">
        <v>1111</v>
      </c>
      <c r="C579" s="4" t="s">
        <v>37</v>
      </c>
      <c r="D579" s="5">
        <v>1</v>
      </c>
      <c r="E579" s="113"/>
      <c r="F579" s="3">
        <f t="shared" si="8"/>
        <v>0</v>
      </c>
      <c r="J579" s="84"/>
      <c r="K579" s="84"/>
    </row>
    <row r="580" spans="1:11" x14ac:dyDescent="0.2">
      <c r="A580" s="62" t="s">
        <v>1112</v>
      </c>
      <c r="B580" s="32" t="s">
        <v>1113</v>
      </c>
      <c r="C580" s="4" t="s">
        <v>37</v>
      </c>
      <c r="D580" s="5">
        <v>3</v>
      </c>
      <c r="E580" s="113"/>
      <c r="F580" s="3">
        <f t="shared" si="8"/>
        <v>0</v>
      </c>
      <c r="J580" s="84"/>
      <c r="K580" s="84"/>
    </row>
    <row r="581" spans="1:11" ht="25.5" x14ac:dyDescent="0.2">
      <c r="A581" s="62" t="s">
        <v>1114</v>
      </c>
      <c r="B581" s="32" t="s">
        <v>1115</v>
      </c>
      <c r="C581" s="4" t="s">
        <v>37</v>
      </c>
      <c r="D581" s="5">
        <v>1</v>
      </c>
      <c r="E581" s="113"/>
      <c r="F581" s="3">
        <f t="shared" si="8"/>
        <v>0</v>
      </c>
      <c r="J581" s="84"/>
      <c r="K581" s="84"/>
    </row>
    <row r="582" spans="1:11" ht="38.25" x14ac:dyDescent="0.2">
      <c r="A582" s="62" t="s">
        <v>1116</v>
      </c>
      <c r="B582" s="32" t="s">
        <v>1117</v>
      </c>
      <c r="C582" s="4" t="s">
        <v>37</v>
      </c>
      <c r="D582" s="5">
        <v>3</v>
      </c>
      <c r="E582" s="113"/>
      <c r="F582" s="3">
        <f t="shared" si="8"/>
        <v>0</v>
      </c>
      <c r="J582" s="84"/>
      <c r="K582" s="84"/>
    </row>
    <row r="583" spans="1:11" ht="51" x14ac:dyDescent="0.2">
      <c r="A583" s="62" t="s">
        <v>1118</v>
      </c>
      <c r="B583" s="32" t="s">
        <v>1119</v>
      </c>
      <c r="C583" s="4" t="s">
        <v>37</v>
      </c>
      <c r="D583" s="5">
        <v>3</v>
      </c>
      <c r="E583" s="113"/>
      <c r="F583" s="3">
        <f t="shared" si="8"/>
        <v>0</v>
      </c>
      <c r="J583" s="84"/>
      <c r="K583" s="84"/>
    </row>
    <row r="584" spans="1:11" ht="63.75" x14ac:dyDescent="0.2">
      <c r="A584" s="62" t="s">
        <v>1120</v>
      </c>
      <c r="B584" s="32" t="s">
        <v>1121</v>
      </c>
      <c r="C584" s="4" t="s">
        <v>30</v>
      </c>
      <c r="D584" s="5">
        <v>15</v>
      </c>
      <c r="E584" s="113"/>
      <c r="F584" s="3">
        <f t="shared" si="8"/>
        <v>0</v>
      </c>
      <c r="J584" s="84"/>
      <c r="K584" s="84"/>
    </row>
    <row r="585" spans="1:11" x14ac:dyDescent="0.2">
      <c r="A585" s="62" t="s">
        <v>1122</v>
      </c>
      <c r="B585" s="32" t="s">
        <v>1123</v>
      </c>
      <c r="C585" s="4" t="s">
        <v>37</v>
      </c>
      <c r="D585" s="5">
        <v>6</v>
      </c>
      <c r="E585" s="113"/>
      <c r="F585" s="3">
        <f t="shared" si="8"/>
        <v>0</v>
      </c>
      <c r="J585" s="84"/>
      <c r="K585" s="84"/>
    </row>
    <row r="586" spans="1:11" ht="63.75" x14ac:dyDescent="0.2">
      <c r="A586" s="62" t="s">
        <v>1124</v>
      </c>
      <c r="B586" s="32" t="s">
        <v>1125</v>
      </c>
      <c r="C586" s="4" t="s">
        <v>37</v>
      </c>
      <c r="D586" s="5">
        <v>1</v>
      </c>
      <c r="E586" s="113"/>
      <c r="F586" s="3">
        <f t="shared" si="8"/>
        <v>0</v>
      </c>
      <c r="J586" s="84"/>
      <c r="K586" s="84"/>
    </row>
    <row r="587" spans="1:11" x14ac:dyDescent="0.2">
      <c r="A587" s="103" t="s">
        <v>1126</v>
      </c>
      <c r="B587" s="104" t="s">
        <v>1127</v>
      </c>
      <c r="C587" s="105"/>
      <c r="D587" s="106"/>
      <c r="E587" s="107"/>
      <c r="F587" s="107"/>
      <c r="J587" s="84"/>
      <c r="K587" s="84"/>
    </row>
    <row r="588" spans="1:11" ht="25.5" x14ac:dyDescent="0.2">
      <c r="A588" s="62" t="s">
        <v>1128</v>
      </c>
      <c r="B588" s="32" t="s">
        <v>1129</v>
      </c>
      <c r="C588" s="4" t="s">
        <v>30</v>
      </c>
      <c r="D588" s="5">
        <v>1360</v>
      </c>
      <c r="E588" s="113"/>
      <c r="F588" s="3">
        <f t="shared" si="8"/>
        <v>0</v>
      </c>
      <c r="J588" s="84"/>
      <c r="K588" s="84"/>
    </row>
    <row r="589" spans="1:11" ht="25.5" x14ac:dyDescent="0.2">
      <c r="A589" s="62" t="s">
        <v>1130</v>
      </c>
      <c r="B589" s="32" t="s">
        <v>1131</v>
      </c>
      <c r="C589" s="4" t="s">
        <v>30</v>
      </c>
      <c r="D589" s="5">
        <v>150</v>
      </c>
      <c r="E589" s="113"/>
      <c r="F589" s="3">
        <f t="shared" ref="F589:F652" si="9">ROUND(E589*D589,0)</f>
        <v>0</v>
      </c>
      <c r="J589" s="84"/>
      <c r="K589" s="84"/>
    </row>
    <row r="590" spans="1:11" ht="38.25" x14ac:dyDescent="0.2">
      <c r="A590" s="62" t="s">
        <v>1132</v>
      </c>
      <c r="B590" s="32" t="s">
        <v>1133</v>
      </c>
      <c r="C590" s="4" t="s">
        <v>30</v>
      </c>
      <c r="D590" s="5">
        <v>538</v>
      </c>
      <c r="E590" s="113"/>
      <c r="F590" s="3">
        <f t="shared" si="9"/>
        <v>0</v>
      </c>
      <c r="J590" s="84"/>
      <c r="K590" s="84"/>
    </row>
    <row r="591" spans="1:11" ht="38.25" x14ac:dyDescent="0.2">
      <c r="A591" s="62" t="s">
        <v>1134</v>
      </c>
      <c r="B591" s="32" t="s">
        <v>1135</v>
      </c>
      <c r="C591" s="4" t="s">
        <v>30</v>
      </c>
      <c r="D591" s="5">
        <v>26</v>
      </c>
      <c r="E591" s="113"/>
      <c r="F591" s="3">
        <f t="shared" si="9"/>
        <v>0</v>
      </c>
      <c r="J591" s="84"/>
      <c r="K591" s="84"/>
    </row>
    <row r="592" spans="1:11" ht="25.5" x14ac:dyDescent="0.2">
      <c r="A592" s="62" t="s">
        <v>1136</v>
      </c>
      <c r="B592" s="32" t="s">
        <v>1137</v>
      </c>
      <c r="C592" s="4" t="s">
        <v>30</v>
      </c>
      <c r="D592" s="5">
        <v>44</v>
      </c>
      <c r="E592" s="113"/>
      <c r="F592" s="3">
        <f t="shared" si="9"/>
        <v>0</v>
      </c>
      <c r="J592" s="84"/>
      <c r="K592" s="84"/>
    </row>
    <row r="593" spans="1:11" ht="76.5" x14ac:dyDescent="0.2">
      <c r="A593" s="62" t="s">
        <v>1138</v>
      </c>
      <c r="B593" s="32" t="s">
        <v>1139</v>
      </c>
      <c r="C593" s="4" t="s">
        <v>37</v>
      </c>
      <c r="D593" s="5">
        <v>4</v>
      </c>
      <c r="E593" s="113"/>
      <c r="F593" s="3">
        <f t="shared" si="9"/>
        <v>0</v>
      </c>
      <c r="J593" s="84"/>
      <c r="K593" s="84"/>
    </row>
    <row r="594" spans="1:11" ht="76.5" x14ac:dyDescent="0.2">
      <c r="A594" s="62" t="s">
        <v>1140</v>
      </c>
      <c r="B594" s="32" t="s">
        <v>1141</v>
      </c>
      <c r="C594" s="4" t="s">
        <v>37</v>
      </c>
      <c r="D594" s="5">
        <v>2</v>
      </c>
      <c r="E594" s="113"/>
      <c r="F594" s="3">
        <f t="shared" si="9"/>
        <v>0</v>
      </c>
      <c r="J594" s="84"/>
      <c r="K594" s="84"/>
    </row>
    <row r="595" spans="1:11" ht="38.25" x14ac:dyDescent="0.2">
      <c r="A595" s="62" t="s">
        <v>1142</v>
      </c>
      <c r="B595" s="32" t="s">
        <v>1143</v>
      </c>
      <c r="C595" s="4" t="s">
        <v>37</v>
      </c>
      <c r="D595" s="5">
        <v>70</v>
      </c>
      <c r="E595" s="113"/>
      <c r="F595" s="3">
        <f t="shared" si="9"/>
        <v>0</v>
      </c>
      <c r="J595" s="84"/>
      <c r="K595" s="84"/>
    </row>
    <row r="596" spans="1:11" ht="38.25" x14ac:dyDescent="0.2">
      <c r="A596" s="62" t="s">
        <v>1144</v>
      </c>
      <c r="B596" s="32" t="s">
        <v>1145</v>
      </c>
      <c r="C596" s="4" t="s">
        <v>37</v>
      </c>
      <c r="D596" s="5">
        <v>4</v>
      </c>
      <c r="E596" s="113"/>
      <c r="F596" s="3">
        <f t="shared" si="9"/>
        <v>0</v>
      </c>
      <c r="J596" s="84"/>
      <c r="K596" s="84"/>
    </row>
    <row r="597" spans="1:11" ht="25.5" x14ac:dyDescent="0.2">
      <c r="A597" s="62" t="s">
        <v>1146</v>
      </c>
      <c r="B597" s="32" t="s">
        <v>1147</v>
      </c>
      <c r="C597" s="4" t="s">
        <v>37</v>
      </c>
      <c r="D597" s="5">
        <v>4</v>
      </c>
      <c r="E597" s="113"/>
      <c r="F597" s="3">
        <f t="shared" si="9"/>
        <v>0</v>
      </c>
      <c r="J597" s="84"/>
      <c r="K597" s="84"/>
    </row>
    <row r="598" spans="1:11" ht="25.5" x14ac:dyDescent="0.2">
      <c r="A598" s="62" t="s">
        <v>1148</v>
      </c>
      <c r="B598" s="32" t="s">
        <v>1149</v>
      </c>
      <c r="C598" s="4" t="s">
        <v>37</v>
      </c>
      <c r="D598" s="5">
        <v>2</v>
      </c>
      <c r="E598" s="113"/>
      <c r="F598" s="3">
        <f t="shared" si="9"/>
        <v>0</v>
      </c>
      <c r="J598" s="84"/>
      <c r="K598" s="84"/>
    </row>
    <row r="599" spans="1:11" ht="63.75" x14ac:dyDescent="0.2">
      <c r="A599" s="62" t="s">
        <v>1150</v>
      </c>
      <c r="B599" s="32" t="s">
        <v>1151</v>
      </c>
      <c r="C599" s="4" t="s">
        <v>37</v>
      </c>
      <c r="D599" s="5">
        <v>11</v>
      </c>
      <c r="E599" s="113"/>
      <c r="F599" s="3">
        <f t="shared" si="9"/>
        <v>0</v>
      </c>
      <c r="J599" s="84"/>
      <c r="K599" s="84"/>
    </row>
    <row r="600" spans="1:11" ht="63.75" x14ac:dyDescent="0.2">
      <c r="A600" s="62" t="s">
        <v>1152</v>
      </c>
      <c r="B600" s="32" t="s">
        <v>1153</v>
      </c>
      <c r="C600" s="4" t="s">
        <v>37</v>
      </c>
      <c r="D600" s="5">
        <v>3</v>
      </c>
      <c r="E600" s="113"/>
      <c r="F600" s="3">
        <f t="shared" si="9"/>
        <v>0</v>
      </c>
      <c r="J600" s="84"/>
      <c r="K600" s="84"/>
    </row>
    <row r="601" spans="1:11" ht="76.5" x14ac:dyDescent="0.2">
      <c r="A601" s="62" t="s">
        <v>1154</v>
      </c>
      <c r="B601" s="32" t="s">
        <v>1155</v>
      </c>
      <c r="C601" s="4" t="s">
        <v>37</v>
      </c>
      <c r="D601" s="5">
        <v>14</v>
      </c>
      <c r="E601" s="113"/>
      <c r="F601" s="3">
        <f t="shared" si="9"/>
        <v>0</v>
      </c>
      <c r="J601" s="84"/>
      <c r="K601" s="84"/>
    </row>
    <row r="602" spans="1:11" ht="63.75" x14ac:dyDescent="0.2">
      <c r="A602" s="62" t="s">
        <v>1156</v>
      </c>
      <c r="B602" s="32" t="s">
        <v>1157</v>
      </c>
      <c r="C602" s="4" t="s">
        <v>37</v>
      </c>
      <c r="D602" s="5">
        <v>1</v>
      </c>
      <c r="E602" s="113"/>
      <c r="F602" s="3">
        <f t="shared" si="9"/>
        <v>0</v>
      </c>
      <c r="J602" s="84"/>
      <c r="K602" s="84"/>
    </row>
    <row r="603" spans="1:11" ht="89.25" x14ac:dyDescent="0.2">
      <c r="A603" s="62" t="s">
        <v>1158</v>
      </c>
      <c r="B603" s="32" t="s">
        <v>1159</v>
      </c>
      <c r="C603" s="4" t="s">
        <v>37</v>
      </c>
      <c r="D603" s="5">
        <v>69</v>
      </c>
      <c r="E603" s="113"/>
      <c r="F603" s="3">
        <f t="shared" si="9"/>
        <v>0</v>
      </c>
      <c r="J603" s="84"/>
      <c r="K603" s="84"/>
    </row>
    <row r="604" spans="1:11" ht="89.25" x14ac:dyDescent="0.2">
      <c r="A604" s="62" t="s">
        <v>1160</v>
      </c>
      <c r="B604" s="32" t="s">
        <v>1161</v>
      </c>
      <c r="C604" s="4" t="s">
        <v>37</v>
      </c>
      <c r="D604" s="5">
        <v>28</v>
      </c>
      <c r="E604" s="113"/>
      <c r="F604" s="3">
        <f t="shared" si="9"/>
        <v>0</v>
      </c>
      <c r="J604" s="84"/>
      <c r="K604" s="84"/>
    </row>
    <row r="605" spans="1:11" ht="89.25" x14ac:dyDescent="0.2">
      <c r="A605" s="62" t="s">
        <v>1162</v>
      </c>
      <c r="B605" s="32" t="s">
        <v>1163</v>
      </c>
      <c r="C605" s="4" t="s">
        <v>37</v>
      </c>
      <c r="D605" s="5">
        <v>11</v>
      </c>
      <c r="E605" s="113"/>
      <c r="F605" s="3">
        <f t="shared" si="9"/>
        <v>0</v>
      </c>
      <c r="J605" s="84"/>
      <c r="K605" s="84"/>
    </row>
    <row r="606" spans="1:11" ht="63.75" x14ac:dyDescent="0.2">
      <c r="A606" s="62" t="s">
        <v>1164</v>
      </c>
      <c r="B606" s="32" t="s">
        <v>1165</v>
      </c>
      <c r="C606" s="4" t="s">
        <v>37</v>
      </c>
      <c r="D606" s="5">
        <v>11</v>
      </c>
      <c r="E606" s="113"/>
      <c r="F606" s="3">
        <f t="shared" si="9"/>
        <v>0</v>
      </c>
      <c r="J606" s="84"/>
      <c r="K606" s="84"/>
    </row>
    <row r="607" spans="1:11" ht="114.75" x14ac:dyDescent="0.2">
      <c r="A607" s="62" t="s">
        <v>1166</v>
      </c>
      <c r="B607" s="32" t="s">
        <v>1167</v>
      </c>
      <c r="C607" s="4" t="s">
        <v>37</v>
      </c>
      <c r="D607" s="5">
        <v>2</v>
      </c>
      <c r="E607" s="113"/>
      <c r="F607" s="3">
        <f t="shared" si="9"/>
        <v>0</v>
      </c>
      <c r="J607" s="84"/>
      <c r="K607" s="84"/>
    </row>
    <row r="608" spans="1:11" ht="114.75" x14ac:dyDescent="0.2">
      <c r="A608" s="62" t="s">
        <v>1168</v>
      </c>
      <c r="B608" s="32" t="s">
        <v>1169</v>
      </c>
      <c r="C608" s="4" t="s">
        <v>37</v>
      </c>
      <c r="D608" s="5">
        <v>6</v>
      </c>
      <c r="E608" s="113"/>
      <c r="F608" s="3">
        <f t="shared" si="9"/>
        <v>0</v>
      </c>
      <c r="J608" s="84"/>
      <c r="K608" s="84"/>
    </row>
    <row r="609" spans="1:11" ht="89.25" x14ac:dyDescent="0.2">
      <c r="A609" s="62" t="s">
        <v>1170</v>
      </c>
      <c r="B609" s="32" t="s">
        <v>1171</v>
      </c>
      <c r="C609" s="4" t="s">
        <v>37</v>
      </c>
      <c r="D609" s="5">
        <v>6</v>
      </c>
      <c r="E609" s="113"/>
      <c r="F609" s="3">
        <f t="shared" si="9"/>
        <v>0</v>
      </c>
      <c r="J609" s="84"/>
      <c r="K609" s="84"/>
    </row>
    <row r="610" spans="1:11" ht="63.75" x14ac:dyDescent="0.2">
      <c r="A610" s="62" t="s">
        <v>1172</v>
      </c>
      <c r="B610" s="32" t="s">
        <v>1173</v>
      </c>
      <c r="C610" s="4" t="s">
        <v>37</v>
      </c>
      <c r="D610" s="5">
        <v>4</v>
      </c>
      <c r="E610" s="113"/>
      <c r="F610" s="3">
        <f t="shared" si="9"/>
        <v>0</v>
      </c>
      <c r="J610" s="84"/>
      <c r="K610" s="84"/>
    </row>
    <row r="611" spans="1:11" ht="51" x14ac:dyDescent="0.2">
      <c r="A611" s="62" t="s">
        <v>1174</v>
      </c>
      <c r="B611" s="32" t="s">
        <v>1175</v>
      </c>
      <c r="C611" s="4" t="s">
        <v>30</v>
      </c>
      <c r="D611" s="5">
        <v>17</v>
      </c>
      <c r="E611" s="113"/>
      <c r="F611" s="3">
        <f t="shared" si="9"/>
        <v>0</v>
      </c>
      <c r="J611" s="84"/>
      <c r="K611" s="84"/>
    </row>
    <row r="612" spans="1:11" ht="51" x14ac:dyDescent="0.2">
      <c r="A612" s="62" t="s">
        <v>1176</v>
      </c>
      <c r="B612" s="32" t="s">
        <v>1177</v>
      </c>
      <c r="C612" s="4" t="s">
        <v>37</v>
      </c>
      <c r="D612" s="5">
        <v>280</v>
      </c>
      <c r="E612" s="113"/>
      <c r="F612" s="3">
        <f t="shared" si="9"/>
        <v>0</v>
      </c>
      <c r="J612" s="84"/>
      <c r="K612" s="84"/>
    </row>
    <row r="613" spans="1:11" ht="38.25" x14ac:dyDescent="0.2">
      <c r="A613" s="62" t="s">
        <v>1178</v>
      </c>
      <c r="B613" s="32" t="s">
        <v>1179</v>
      </c>
      <c r="C613" s="4" t="s">
        <v>37</v>
      </c>
      <c r="D613" s="5">
        <v>55</v>
      </c>
      <c r="E613" s="113"/>
      <c r="F613" s="3">
        <f t="shared" si="9"/>
        <v>0</v>
      </c>
      <c r="J613" s="84"/>
      <c r="K613" s="84"/>
    </row>
    <row r="614" spans="1:11" ht="38.25" x14ac:dyDescent="0.2">
      <c r="A614" s="62" t="s">
        <v>1180</v>
      </c>
      <c r="B614" s="32" t="s">
        <v>1181</v>
      </c>
      <c r="C614" s="4" t="s">
        <v>37</v>
      </c>
      <c r="D614" s="5">
        <v>12</v>
      </c>
      <c r="E614" s="113"/>
      <c r="F614" s="3">
        <f t="shared" si="9"/>
        <v>0</v>
      </c>
      <c r="J614" s="84"/>
      <c r="K614" s="84"/>
    </row>
    <row r="615" spans="1:11" ht="25.5" x14ac:dyDescent="0.2">
      <c r="A615" s="62" t="s">
        <v>1182</v>
      </c>
      <c r="B615" s="32" t="s">
        <v>1183</v>
      </c>
      <c r="C615" s="4" t="s">
        <v>37</v>
      </c>
      <c r="D615" s="5">
        <v>2</v>
      </c>
      <c r="E615" s="113"/>
      <c r="F615" s="3">
        <f t="shared" si="9"/>
        <v>0</v>
      </c>
      <c r="J615" s="84"/>
      <c r="K615" s="84"/>
    </row>
    <row r="616" spans="1:11" ht="25.5" x14ac:dyDescent="0.2">
      <c r="A616" s="62" t="s">
        <v>1184</v>
      </c>
      <c r="B616" s="32" t="s">
        <v>1185</v>
      </c>
      <c r="C616" s="4" t="s">
        <v>37</v>
      </c>
      <c r="D616" s="5">
        <v>2</v>
      </c>
      <c r="E616" s="113"/>
      <c r="F616" s="3">
        <f t="shared" si="9"/>
        <v>0</v>
      </c>
      <c r="J616" s="84"/>
      <c r="K616" s="84"/>
    </row>
    <row r="617" spans="1:11" ht="89.25" x14ac:dyDescent="0.2">
      <c r="A617" s="62" t="s">
        <v>1186</v>
      </c>
      <c r="B617" s="32" t="s">
        <v>1187</v>
      </c>
      <c r="C617" s="4" t="s">
        <v>37</v>
      </c>
      <c r="D617" s="5">
        <v>81</v>
      </c>
      <c r="E617" s="113"/>
      <c r="F617" s="3">
        <f t="shared" si="9"/>
        <v>0</v>
      </c>
      <c r="J617" s="84"/>
      <c r="K617" s="84"/>
    </row>
    <row r="618" spans="1:11" ht="89.25" x14ac:dyDescent="0.2">
      <c r="A618" s="62" t="s">
        <v>1188</v>
      </c>
      <c r="B618" s="32" t="s">
        <v>1189</v>
      </c>
      <c r="C618" s="4" t="s">
        <v>37</v>
      </c>
      <c r="D618" s="5">
        <v>75</v>
      </c>
      <c r="E618" s="113"/>
      <c r="F618" s="3">
        <f t="shared" si="9"/>
        <v>0</v>
      </c>
      <c r="J618" s="84"/>
      <c r="K618" s="84"/>
    </row>
    <row r="619" spans="1:11" ht="89.25" x14ac:dyDescent="0.2">
      <c r="A619" s="62" t="s">
        <v>1190</v>
      </c>
      <c r="B619" s="32" t="s">
        <v>1191</v>
      </c>
      <c r="C619" s="4" t="s">
        <v>37</v>
      </c>
      <c r="D619" s="5">
        <v>230</v>
      </c>
      <c r="E619" s="113"/>
      <c r="F619" s="3">
        <f t="shared" si="9"/>
        <v>0</v>
      </c>
      <c r="J619" s="84"/>
      <c r="K619" s="84"/>
    </row>
    <row r="620" spans="1:11" ht="76.5" x14ac:dyDescent="0.2">
      <c r="A620" s="62" t="s">
        <v>1192</v>
      </c>
      <c r="B620" s="32" t="s">
        <v>1193</v>
      </c>
      <c r="C620" s="4" t="s">
        <v>37</v>
      </c>
      <c r="D620" s="5">
        <v>8</v>
      </c>
      <c r="E620" s="113"/>
      <c r="F620" s="3">
        <f t="shared" si="9"/>
        <v>0</v>
      </c>
      <c r="J620" s="84"/>
      <c r="K620" s="84"/>
    </row>
    <row r="621" spans="1:11" ht="89.25" x14ac:dyDescent="0.2">
      <c r="A621" s="62" t="s">
        <v>1194</v>
      </c>
      <c r="B621" s="32" t="s">
        <v>1195</v>
      </c>
      <c r="C621" s="4" t="s">
        <v>37</v>
      </c>
      <c r="D621" s="5">
        <v>30</v>
      </c>
      <c r="E621" s="113"/>
      <c r="F621" s="3">
        <f t="shared" si="9"/>
        <v>0</v>
      </c>
      <c r="J621" s="84"/>
      <c r="K621" s="84"/>
    </row>
    <row r="622" spans="1:11" ht="89.25" x14ac:dyDescent="0.2">
      <c r="A622" s="62" t="s">
        <v>1196</v>
      </c>
      <c r="B622" s="32" t="s">
        <v>1197</v>
      </c>
      <c r="C622" s="4" t="s">
        <v>37</v>
      </c>
      <c r="D622" s="5">
        <v>6</v>
      </c>
      <c r="E622" s="113"/>
      <c r="F622" s="3">
        <f t="shared" si="9"/>
        <v>0</v>
      </c>
      <c r="J622" s="84"/>
      <c r="K622" s="84"/>
    </row>
    <row r="623" spans="1:11" ht="89.25" x14ac:dyDescent="0.2">
      <c r="A623" s="62" t="s">
        <v>1198</v>
      </c>
      <c r="B623" s="32" t="s">
        <v>1199</v>
      </c>
      <c r="C623" s="4" t="s">
        <v>37</v>
      </c>
      <c r="D623" s="5">
        <v>10</v>
      </c>
      <c r="E623" s="113"/>
      <c r="F623" s="3">
        <f t="shared" si="9"/>
        <v>0</v>
      </c>
      <c r="J623" s="84"/>
      <c r="K623" s="84"/>
    </row>
    <row r="624" spans="1:11" ht="102" x14ac:dyDescent="0.2">
      <c r="A624" s="62" t="s">
        <v>1200</v>
      </c>
      <c r="B624" s="32" t="s">
        <v>1201</v>
      </c>
      <c r="C624" s="4" t="s">
        <v>37</v>
      </c>
      <c r="D624" s="5">
        <v>25</v>
      </c>
      <c r="E624" s="113"/>
      <c r="F624" s="3">
        <f t="shared" si="9"/>
        <v>0</v>
      </c>
      <c r="J624" s="84"/>
      <c r="K624" s="84"/>
    </row>
    <row r="625" spans="1:11" ht="25.5" x14ac:dyDescent="0.2">
      <c r="A625" s="62" t="s">
        <v>1202</v>
      </c>
      <c r="B625" s="32" t="s">
        <v>1203</v>
      </c>
      <c r="C625" s="4" t="s">
        <v>30</v>
      </c>
      <c r="D625" s="5">
        <v>5</v>
      </c>
      <c r="E625" s="113"/>
      <c r="F625" s="3">
        <f t="shared" si="9"/>
        <v>0</v>
      </c>
      <c r="J625" s="84"/>
      <c r="K625" s="84"/>
    </row>
    <row r="626" spans="1:11" ht="38.25" x14ac:dyDescent="0.2">
      <c r="A626" s="62" t="s">
        <v>1204</v>
      </c>
      <c r="B626" s="32" t="s">
        <v>1205</v>
      </c>
      <c r="C626" s="4" t="s">
        <v>30</v>
      </c>
      <c r="D626" s="5">
        <v>10</v>
      </c>
      <c r="E626" s="113"/>
      <c r="F626" s="3">
        <f t="shared" si="9"/>
        <v>0</v>
      </c>
      <c r="J626" s="84"/>
      <c r="K626" s="84"/>
    </row>
    <row r="627" spans="1:11" ht="25.5" x14ac:dyDescent="0.2">
      <c r="A627" s="62" t="s">
        <v>1206</v>
      </c>
      <c r="B627" s="32" t="s">
        <v>1207</v>
      </c>
      <c r="C627" s="4" t="s">
        <v>30</v>
      </c>
      <c r="D627" s="5">
        <v>40</v>
      </c>
      <c r="E627" s="113"/>
      <c r="F627" s="3">
        <f t="shared" si="9"/>
        <v>0</v>
      </c>
      <c r="J627" s="84"/>
      <c r="K627" s="84"/>
    </row>
    <row r="628" spans="1:11" ht="25.5" x14ac:dyDescent="0.2">
      <c r="A628" s="62" t="s">
        <v>1208</v>
      </c>
      <c r="B628" s="32" t="s">
        <v>1209</v>
      </c>
      <c r="C628" s="4" t="s">
        <v>30</v>
      </c>
      <c r="D628" s="5">
        <v>480</v>
      </c>
      <c r="E628" s="113"/>
      <c r="F628" s="3">
        <f t="shared" si="9"/>
        <v>0</v>
      </c>
      <c r="J628" s="84"/>
      <c r="K628" s="84"/>
    </row>
    <row r="629" spans="1:11" ht="38.25" x14ac:dyDescent="0.2">
      <c r="A629" s="62" t="s">
        <v>1210</v>
      </c>
      <c r="B629" s="32" t="s">
        <v>1211</v>
      </c>
      <c r="C629" s="4" t="s">
        <v>30</v>
      </c>
      <c r="D629" s="5">
        <v>30</v>
      </c>
      <c r="E629" s="113"/>
      <c r="F629" s="3">
        <f t="shared" si="9"/>
        <v>0</v>
      </c>
      <c r="J629" s="84"/>
      <c r="K629" s="84"/>
    </row>
    <row r="630" spans="1:11" ht="25.5" x14ac:dyDescent="0.2">
      <c r="A630" s="62" t="s">
        <v>1212</v>
      </c>
      <c r="B630" s="32" t="s">
        <v>1213</v>
      </c>
      <c r="C630" s="4" t="s">
        <v>30</v>
      </c>
      <c r="D630" s="5">
        <v>42</v>
      </c>
      <c r="E630" s="113"/>
      <c r="F630" s="3">
        <f t="shared" si="9"/>
        <v>0</v>
      </c>
      <c r="J630" s="84"/>
      <c r="K630" s="84"/>
    </row>
    <row r="631" spans="1:11" ht="25.5" x14ac:dyDescent="0.2">
      <c r="A631" s="62" t="s">
        <v>1214</v>
      </c>
      <c r="B631" s="32" t="s">
        <v>1215</v>
      </c>
      <c r="C631" s="4" t="s">
        <v>30</v>
      </c>
      <c r="D631" s="5">
        <v>24</v>
      </c>
      <c r="E631" s="113"/>
      <c r="F631" s="3">
        <f t="shared" si="9"/>
        <v>0</v>
      </c>
      <c r="J631" s="84"/>
      <c r="K631" s="84"/>
    </row>
    <row r="632" spans="1:11" ht="38.25" x14ac:dyDescent="0.2">
      <c r="A632" s="62" t="s">
        <v>1216</v>
      </c>
      <c r="B632" s="32" t="s">
        <v>1217</v>
      </c>
      <c r="C632" s="4" t="s">
        <v>37</v>
      </c>
      <c r="D632" s="5">
        <v>1</v>
      </c>
      <c r="E632" s="113"/>
      <c r="F632" s="3">
        <f t="shared" si="9"/>
        <v>0</v>
      </c>
      <c r="J632" s="84"/>
      <c r="K632" s="84"/>
    </row>
    <row r="633" spans="1:11" ht="51" x14ac:dyDescent="0.2">
      <c r="A633" s="62" t="s">
        <v>1218</v>
      </c>
      <c r="B633" s="32" t="s">
        <v>1219</v>
      </c>
      <c r="C633" s="4" t="s">
        <v>37</v>
      </c>
      <c r="D633" s="5">
        <v>1</v>
      </c>
      <c r="E633" s="113"/>
      <c r="F633" s="3">
        <f t="shared" si="9"/>
        <v>0</v>
      </c>
      <c r="J633" s="84"/>
      <c r="K633" s="84"/>
    </row>
    <row r="634" spans="1:11" x14ac:dyDescent="0.2">
      <c r="A634" s="103" t="s">
        <v>1220</v>
      </c>
      <c r="B634" s="104" t="s">
        <v>1221</v>
      </c>
      <c r="C634" s="105" t="s">
        <v>14</v>
      </c>
      <c r="D634" s="106"/>
      <c r="E634" s="107"/>
      <c r="F634" s="107"/>
      <c r="J634" s="84"/>
      <c r="K634" s="84"/>
    </row>
    <row r="635" spans="1:11" ht="76.5" x14ac:dyDescent="0.2">
      <c r="A635" s="62" t="s">
        <v>1222</v>
      </c>
      <c r="B635" s="32" t="s">
        <v>1223</v>
      </c>
      <c r="C635" s="4" t="s">
        <v>37</v>
      </c>
      <c r="D635" s="5">
        <v>76</v>
      </c>
      <c r="E635" s="113"/>
      <c r="F635" s="3">
        <f t="shared" si="9"/>
        <v>0</v>
      </c>
      <c r="J635" s="84"/>
      <c r="K635" s="84"/>
    </row>
    <row r="636" spans="1:11" ht="127.5" x14ac:dyDescent="0.2">
      <c r="A636" s="62" t="s">
        <v>1224</v>
      </c>
      <c r="B636" s="32" t="s">
        <v>1225</v>
      </c>
      <c r="C636" s="4" t="s">
        <v>37</v>
      </c>
      <c r="D636" s="5">
        <v>51</v>
      </c>
      <c r="E636" s="113"/>
      <c r="F636" s="3">
        <f t="shared" si="9"/>
        <v>0</v>
      </c>
      <c r="J636" s="84"/>
      <c r="K636" s="84"/>
    </row>
    <row r="637" spans="1:11" ht="140.25" x14ac:dyDescent="0.2">
      <c r="A637" s="62" t="s">
        <v>1226</v>
      </c>
      <c r="B637" s="32" t="s">
        <v>1227</v>
      </c>
      <c r="C637" s="4" t="s">
        <v>37</v>
      </c>
      <c r="D637" s="5">
        <v>102</v>
      </c>
      <c r="E637" s="113"/>
      <c r="F637" s="3">
        <f t="shared" si="9"/>
        <v>0</v>
      </c>
      <c r="J637" s="84"/>
      <c r="K637" s="84"/>
    </row>
    <row r="638" spans="1:11" ht="127.5" x14ac:dyDescent="0.2">
      <c r="A638" s="62" t="s">
        <v>1228</v>
      </c>
      <c r="B638" s="32" t="s">
        <v>1229</v>
      </c>
      <c r="C638" s="4" t="s">
        <v>37</v>
      </c>
      <c r="D638" s="5">
        <v>18</v>
      </c>
      <c r="E638" s="113"/>
      <c r="F638" s="3">
        <f t="shared" si="9"/>
        <v>0</v>
      </c>
      <c r="J638" s="84"/>
      <c r="K638" s="84"/>
    </row>
    <row r="639" spans="1:11" ht="127.5" x14ac:dyDescent="0.2">
      <c r="A639" s="62" t="s">
        <v>1230</v>
      </c>
      <c r="B639" s="32" t="s">
        <v>1231</v>
      </c>
      <c r="C639" s="4" t="s">
        <v>37</v>
      </c>
      <c r="D639" s="5">
        <v>12</v>
      </c>
      <c r="E639" s="113"/>
      <c r="F639" s="3">
        <f t="shared" si="9"/>
        <v>0</v>
      </c>
      <c r="J639" s="84"/>
      <c r="K639" s="84"/>
    </row>
    <row r="640" spans="1:11" ht="127.5" x14ac:dyDescent="0.2">
      <c r="A640" s="62" t="s">
        <v>1232</v>
      </c>
      <c r="B640" s="32" t="s">
        <v>1233</v>
      </c>
      <c r="C640" s="4" t="s">
        <v>37</v>
      </c>
      <c r="D640" s="5">
        <v>17</v>
      </c>
      <c r="E640" s="113"/>
      <c r="F640" s="3">
        <f t="shared" si="9"/>
        <v>0</v>
      </c>
      <c r="J640" s="84"/>
      <c r="K640" s="84"/>
    </row>
    <row r="641" spans="1:11" ht="127.5" x14ac:dyDescent="0.2">
      <c r="A641" s="62" t="s">
        <v>1234</v>
      </c>
      <c r="B641" s="32" t="s">
        <v>1235</v>
      </c>
      <c r="C641" s="4" t="s">
        <v>37</v>
      </c>
      <c r="D641" s="5">
        <v>34</v>
      </c>
      <c r="E641" s="113"/>
      <c r="F641" s="3">
        <f t="shared" si="9"/>
        <v>0</v>
      </c>
      <c r="J641" s="84"/>
      <c r="K641" s="84"/>
    </row>
    <row r="642" spans="1:11" ht="76.5" x14ac:dyDescent="0.2">
      <c r="A642" s="62" t="s">
        <v>1236</v>
      </c>
      <c r="B642" s="32" t="s">
        <v>1237</v>
      </c>
      <c r="C642" s="4" t="s">
        <v>37</v>
      </c>
      <c r="D642" s="5">
        <v>8</v>
      </c>
      <c r="E642" s="113"/>
      <c r="F642" s="3">
        <f t="shared" si="9"/>
        <v>0</v>
      </c>
      <c r="J642" s="84"/>
      <c r="K642" s="84"/>
    </row>
    <row r="643" spans="1:11" ht="114.75" x14ac:dyDescent="0.2">
      <c r="A643" s="62" t="s">
        <v>1238</v>
      </c>
      <c r="B643" s="32" t="s">
        <v>1239</v>
      </c>
      <c r="C643" s="4" t="s">
        <v>37</v>
      </c>
      <c r="D643" s="5">
        <v>60</v>
      </c>
      <c r="E643" s="113"/>
      <c r="F643" s="3">
        <f t="shared" si="9"/>
        <v>0</v>
      </c>
      <c r="J643" s="84"/>
      <c r="K643" s="84"/>
    </row>
    <row r="644" spans="1:11" ht="114.75" x14ac:dyDescent="0.2">
      <c r="A644" s="62" t="s">
        <v>1240</v>
      </c>
      <c r="B644" s="32" t="s">
        <v>1241</v>
      </c>
      <c r="C644" s="4" t="s">
        <v>37</v>
      </c>
      <c r="D644" s="5">
        <v>21</v>
      </c>
      <c r="E644" s="113"/>
      <c r="F644" s="3">
        <f t="shared" si="9"/>
        <v>0</v>
      </c>
      <c r="J644" s="84"/>
      <c r="K644" s="84"/>
    </row>
    <row r="645" spans="1:11" ht="102" x14ac:dyDescent="0.2">
      <c r="A645" s="62" t="s">
        <v>1242</v>
      </c>
      <c r="B645" s="32" t="s">
        <v>1243</v>
      </c>
      <c r="C645" s="4" t="s">
        <v>37</v>
      </c>
      <c r="D645" s="5">
        <v>69</v>
      </c>
      <c r="E645" s="113"/>
      <c r="F645" s="3">
        <f t="shared" si="9"/>
        <v>0</v>
      </c>
      <c r="J645" s="84"/>
      <c r="K645" s="84"/>
    </row>
    <row r="646" spans="1:11" ht="38.25" x14ac:dyDescent="0.2">
      <c r="A646" s="62" t="s">
        <v>1244</v>
      </c>
      <c r="B646" s="32" t="s">
        <v>1245</v>
      </c>
      <c r="C646" s="4" t="s">
        <v>30</v>
      </c>
      <c r="D646" s="5">
        <v>140</v>
      </c>
      <c r="E646" s="113"/>
      <c r="F646" s="3">
        <f t="shared" si="9"/>
        <v>0</v>
      </c>
      <c r="J646" s="84"/>
      <c r="K646" s="84"/>
    </row>
    <row r="647" spans="1:11" ht="63.75" x14ac:dyDescent="0.2">
      <c r="A647" s="62" t="s">
        <v>1246</v>
      </c>
      <c r="B647" s="32" t="s">
        <v>1247</v>
      </c>
      <c r="C647" s="4" t="s">
        <v>37</v>
      </c>
      <c r="D647" s="5">
        <v>20</v>
      </c>
      <c r="E647" s="113"/>
      <c r="F647" s="3">
        <f t="shared" si="9"/>
        <v>0</v>
      </c>
      <c r="J647" s="84"/>
      <c r="K647" s="84"/>
    </row>
    <row r="648" spans="1:11" x14ac:dyDescent="0.2">
      <c r="A648" s="62" t="s">
        <v>1248</v>
      </c>
      <c r="B648" s="32" t="s">
        <v>1249</v>
      </c>
      <c r="C648" s="4" t="s">
        <v>37</v>
      </c>
      <c r="D648" s="5">
        <v>2</v>
      </c>
      <c r="E648" s="113"/>
      <c r="F648" s="3">
        <f t="shared" si="9"/>
        <v>0</v>
      </c>
      <c r="J648" s="84"/>
      <c r="K648" s="84"/>
    </row>
    <row r="649" spans="1:11" x14ac:dyDescent="0.2">
      <c r="A649" s="103" t="s">
        <v>1250</v>
      </c>
      <c r="B649" s="104" t="s">
        <v>1251</v>
      </c>
      <c r="C649" s="105" t="s">
        <v>14</v>
      </c>
      <c r="D649" s="106"/>
      <c r="E649" s="107"/>
      <c r="F649" s="107"/>
      <c r="J649" s="84"/>
      <c r="K649" s="84"/>
    </row>
    <row r="650" spans="1:11" ht="51" x14ac:dyDescent="0.2">
      <c r="A650" s="62" t="s">
        <v>1252</v>
      </c>
      <c r="B650" s="32" t="s">
        <v>1253</v>
      </c>
      <c r="C650" s="4" t="s">
        <v>30</v>
      </c>
      <c r="D650" s="5">
        <v>1100</v>
      </c>
      <c r="E650" s="113"/>
      <c r="F650" s="3">
        <f t="shared" si="9"/>
        <v>0</v>
      </c>
      <c r="J650" s="84"/>
      <c r="K650" s="84"/>
    </row>
    <row r="651" spans="1:11" ht="102" x14ac:dyDescent="0.2">
      <c r="A651" s="62" t="s">
        <v>1254</v>
      </c>
      <c r="B651" s="32" t="s">
        <v>1255</v>
      </c>
      <c r="C651" s="4" t="s">
        <v>37</v>
      </c>
      <c r="D651" s="5">
        <v>28</v>
      </c>
      <c r="E651" s="113"/>
      <c r="F651" s="3">
        <f t="shared" si="9"/>
        <v>0</v>
      </c>
      <c r="J651" s="84"/>
      <c r="K651" s="84"/>
    </row>
    <row r="652" spans="1:11" ht="51" x14ac:dyDescent="0.2">
      <c r="A652" s="62" t="s">
        <v>1256</v>
      </c>
      <c r="B652" s="32" t="s">
        <v>1257</v>
      </c>
      <c r="C652" s="4" t="s">
        <v>37</v>
      </c>
      <c r="D652" s="5">
        <v>25</v>
      </c>
      <c r="E652" s="113"/>
      <c r="F652" s="3">
        <f t="shared" si="9"/>
        <v>0</v>
      </c>
      <c r="J652" s="84"/>
      <c r="K652" s="84"/>
    </row>
    <row r="653" spans="1:11" ht="51" x14ac:dyDescent="0.2">
      <c r="A653" s="62" t="s">
        <v>1258</v>
      </c>
      <c r="B653" s="32" t="s">
        <v>1259</v>
      </c>
      <c r="C653" s="4" t="s">
        <v>37</v>
      </c>
      <c r="D653" s="5">
        <v>3</v>
      </c>
      <c r="E653" s="113"/>
      <c r="F653" s="3">
        <f t="shared" ref="F653:F716" si="10">ROUND(E653*D653,0)</f>
        <v>0</v>
      </c>
      <c r="J653" s="84"/>
      <c r="K653" s="84"/>
    </row>
    <row r="654" spans="1:11" ht="25.5" x14ac:dyDescent="0.2">
      <c r="A654" s="62" t="s">
        <v>1260</v>
      </c>
      <c r="B654" s="32" t="s">
        <v>1261</v>
      </c>
      <c r="C654" s="4" t="s">
        <v>37</v>
      </c>
      <c r="D654" s="5">
        <v>1</v>
      </c>
      <c r="E654" s="113"/>
      <c r="F654" s="3">
        <f t="shared" si="10"/>
        <v>0</v>
      </c>
      <c r="J654" s="84"/>
      <c r="K654" s="84"/>
    </row>
    <row r="655" spans="1:11" ht="25.5" x14ac:dyDescent="0.2">
      <c r="A655" s="62" t="s">
        <v>1262</v>
      </c>
      <c r="B655" s="32" t="s">
        <v>1263</v>
      </c>
      <c r="C655" s="4" t="s">
        <v>37</v>
      </c>
      <c r="D655" s="5">
        <v>1</v>
      </c>
      <c r="E655" s="113"/>
      <c r="F655" s="3">
        <f t="shared" si="10"/>
        <v>0</v>
      </c>
      <c r="J655" s="84"/>
      <c r="K655" s="84"/>
    </row>
    <row r="656" spans="1:11" ht="76.5" x14ac:dyDescent="0.2">
      <c r="A656" s="62" t="s">
        <v>1264</v>
      </c>
      <c r="B656" s="32" t="s">
        <v>1265</v>
      </c>
      <c r="C656" s="4" t="s">
        <v>37</v>
      </c>
      <c r="D656" s="5">
        <v>1</v>
      </c>
      <c r="E656" s="113"/>
      <c r="F656" s="3">
        <f t="shared" si="10"/>
        <v>0</v>
      </c>
      <c r="J656" s="84"/>
      <c r="K656" s="84"/>
    </row>
    <row r="657" spans="1:11" ht="38.25" x14ac:dyDescent="0.2">
      <c r="A657" s="62" t="s">
        <v>1266</v>
      </c>
      <c r="B657" s="32" t="s">
        <v>1267</v>
      </c>
      <c r="C657" s="4" t="s">
        <v>37</v>
      </c>
      <c r="D657" s="5">
        <v>1</v>
      </c>
      <c r="E657" s="113"/>
      <c r="F657" s="3">
        <f t="shared" si="10"/>
        <v>0</v>
      </c>
      <c r="J657" s="84"/>
      <c r="K657" s="84"/>
    </row>
    <row r="658" spans="1:11" ht="25.5" x14ac:dyDescent="0.2">
      <c r="A658" s="62" t="s">
        <v>1268</v>
      </c>
      <c r="B658" s="32" t="s">
        <v>1185</v>
      </c>
      <c r="C658" s="4" t="s">
        <v>37</v>
      </c>
      <c r="D658" s="5">
        <v>1</v>
      </c>
      <c r="E658" s="113"/>
      <c r="F658" s="3">
        <f t="shared" si="10"/>
        <v>0</v>
      </c>
      <c r="J658" s="84"/>
      <c r="K658" s="84"/>
    </row>
    <row r="659" spans="1:11" ht="38.25" x14ac:dyDescent="0.2">
      <c r="A659" s="62" t="s">
        <v>1269</v>
      </c>
      <c r="B659" s="32" t="s">
        <v>1181</v>
      </c>
      <c r="C659" s="4" t="s">
        <v>37</v>
      </c>
      <c r="D659" s="5">
        <v>3</v>
      </c>
      <c r="E659" s="113"/>
      <c r="F659" s="3">
        <f t="shared" si="10"/>
        <v>0</v>
      </c>
      <c r="J659" s="84"/>
      <c r="K659" s="84"/>
    </row>
    <row r="660" spans="1:11" ht="38.25" x14ac:dyDescent="0.2">
      <c r="A660" s="62" t="s">
        <v>1270</v>
      </c>
      <c r="B660" s="32" t="s">
        <v>1179</v>
      </c>
      <c r="C660" s="4" t="s">
        <v>37</v>
      </c>
      <c r="D660" s="5">
        <v>15</v>
      </c>
      <c r="E660" s="113"/>
      <c r="F660" s="3">
        <f t="shared" si="10"/>
        <v>0</v>
      </c>
      <c r="J660" s="84"/>
      <c r="K660" s="84"/>
    </row>
    <row r="661" spans="1:11" ht="25.5" x14ac:dyDescent="0.2">
      <c r="A661" s="62" t="s">
        <v>1271</v>
      </c>
      <c r="B661" s="32" t="s">
        <v>1272</v>
      </c>
      <c r="C661" s="4" t="s">
        <v>37</v>
      </c>
      <c r="D661" s="5">
        <v>2</v>
      </c>
      <c r="E661" s="113"/>
      <c r="F661" s="3">
        <f t="shared" si="10"/>
        <v>0</v>
      </c>
      <c r="J661" s="84"/>
      <c r="K661" s="84"/>
    </row>
    <row r="662" spans="1:11" ht="25.5" x14ac:dyDescent="0.2">
      <c r="A662" s="62" t="s">
        <v>1273</v>
      </c>
      <c r="B662" s="32" t="s">
        <v>1274</v>
      </c>
      <c r="C662" s="4" t="s">
        <v>37</v>
      </c>
      <c r="D662" s="5">
        <v>60</v>
      </c>
      <c r="E662" s="113"/>
      <c r="F662" s="3">
        <f t="shared" si="10"/>
        <v>0</v>
      </c>
      <c r="J662" s="84"/>
      <c r="K662" s="84"/>
    </row>
    <row r="663" spans="1:11" ht="25.5" x14ac:dyDescent="0.2">
      <c r="A663" s="62" t="s">
        <v>1275</v>
      </c>
      <c r="B663" s="32" t="s">
        <v>1276</v>
      </c>
      <c r="C663" s="4" t="s">
        <v>37</v>
      </c>
      <c r="D663" s="5">
        <v>1</v>
      </c>
      <c r="E663" s="113"/>
      <c r="F663" s="3">
        <f t="shared" si="10"/>
        <v>0</v>
      </c>
      <c r="J663" s="84"/>
      <c r="K663" s="84"/>
    </row>
    <row r="664" spans="1:11" ht="38.25" x14ac:dyDescent="0.2">
      <c r="A664" s="62" t="s">
        <v>1277</v>
      </c>
      <c r="B664" s="32" t="s">
        <v>1278</v>
      </c>
      <c r="C664" s="4" t="s">
        <v>37</v>
      </c>
      <c r="D664" s="5">
        <v>2</v>
      </c>
      <c r="E664" s="113"/>
      <c r="F664" s="3">
        <f t="shared" si="10"/>
        <v>0</v>
      </c>
      <c r="J664" s="84"/>
      <c r="K664" s="84"/>
    </row>
    <row r="665" spans="1:11" ht="25.5" x14ac:dyDescent="0.2">
      <c r="A665" s="62" t="s">
        <v>1279</v>
      </c>
      <c r="B665" s="32" t="s">
        <v>1207</v>
      </c>
      <c r="C665" s="4" t="s">
        <v>30</v>
      </c>
      <c r="D665" s="5">
        <v>60</v>
      </c>
      <c r="E665" s="113"/>
      <c r="F665" s="3">
        <f t="shared" si="10"/>
        <v>0</v>
      </c>
      <c r="J665" s="84"/>
      <c r="K665" s="84"/>
    </row>
    <row r="666" spans="1:11" x14ac:dyDescent="0.2">
      <c r="A666" s="103" t="s">
        <v>1280</v>
      </c>
      <c r="B666" s="104" t="s">
        <v>1281</v>
      </c>
      <c r="C666" s="105" t="s">
        <v>14</v>
      </c>
      <c r="D666" s="106"/>
      <c r="E666" s="107"/>
      <c r="F666" s="107"/>
      <c r="J666" s="84"/>
      <c r="K666" s="84"/>
    </row>
    <row r="667" spans="1:11" ht="51" x14ac:dyDescent="0.2">
      <c r="A667" s="62" t="s">
        <v>1282</v>
      </c>
      <c r="B667" s="32" t="s">
        <v>1253</v>
      </c>
      <c r="C667" s="4" t="s">
        <v>30</v>
      </c>
      <c r="D667" s="5">
        <v>1760</v>
      </c>
      <c r="E667" s="113"/>
      <c r="F667" s="3">
        <f t="shared" si="10"/>
        <v>0</v>
      </c>
      <c r="J667" s="84"/>
      <c r="K667" s="84"/>
    </row>
    <row r="668" spans="1:11" ht="25.5" x14ac:dyDescent="0.2">
      <c r="A668" s="62" t="s">
        <v>1283</v>
      </c>
      <c r="B668" s="32" t="s">
        <v>1209</v>
      </c>
      <c r="C668" s="4" t="s">
        <v>30</v>
      </c>
      <c r="D668" s="5">
        <v>90</v>
      </c>
      <c r="E668" s="113"/>
      <c r="F668" s="3">
        <f t="shared" si="10"/>
        <v>0</v>
      </c>
      <c r="J668" s="84"/>
      <c r="K668" s="84"/>
    </row>
    <row r="669" spans="1:11" ht="63.75" x14ac:dyDescent="0.2">
      <c r="A669" s="62" t="s">
        <v>1284</v>
      </c>
      <c r="B669" s="32" t="s">
        <v>1285</v>
      </c>
      <c r="C669" s="4" t="s">
        <v>37</v>
      </c>
      <c r="D669" s="5">
        <v>11</v>
      </c>
      <c r="E669" s="113"/>
      <c r="F669" s="3">
        <f t="shared" si="10"/>
        <v>0</v>
      </c>
      <c r="J669" s="84"/>
      <c r="K669" s="84"/>
    </row>
    <row r="670" spans="1:11" ht="76.5" x14ac:dyDescent="0.2">
      <c r="A670" s="62" t="s">
        <v>1286</v>
      </c>
      <c r="B670" s="32" t="s">
        <v>1287</v>
      </c>
      <c r="C670" s="4" t="s">
        <v>37</v>
      </c>
      <c r="D670" s="5">
        <v>1</v>
      </c>
      <c r="E670" s="113"/>
      <c r="F670" s="3">
        <f t="shared" si="10"/>
        <v>0</v>
      </c>
      <c r="J670" s="84"/>
      <c r="K670" s="84"/>
    </row>
    <row r="671" spans="1:11" ht="76.5" x14ac:dyDescent="0.2">
      <c r="A671" s="62" t="s">
        <v>1288</v>
      </c>
      <c r="B671" s="32" t="s">
        <v>1289</v>
      </c>
      <c r="C671" s="4" t="s">
        <v>37</v>
      </c>
      <c r="D671" s="5">
        <v>25</v>
      </c>
      <c r="E671" s="113"/>
      <c r="F671" s="3">
        <f t="shared" si="10"/>
        <v>0</v>
      </c>
      <c r="J671" s="84"/>
      <c r="K671" s="84"/>
    </row>
    <row r="672" spans="1:11" ht="63.75" x14ac:dyDescent="0.2">
      <c r="A672" s="62" t="s">
        <v>1290</v>
      </c>
      <c r="B672" s="32" t="s">
        <v>1291</v>
      </c>
      <c r="C672" s="4" t="s">
        <v>37</v>
      </c>
      <c r="D672" s="5">
        <v>1</v>
      </c>
      <c r="E672" s="113"/>
      <c r="F672" s="3">
        <f t="shared" si="10"/>
        <v>0</v>
      </c>
      <c r="J672" s="84"/>
      <c r="K672" s="84"/>
    </row>
    <row r="673" spans="1:11" ht="38.25" x14ac:dyDescent="0.2">
      <c r="A673" s="62" t="s">
        <v>1292</v>
      </c>
      <c r="B673" s="32" t="s">
        <v>1293</v>
      </c>
      <c r="C673" s="4" t="s">
        <v>37</v>
      </c>
      <c r="D673" s="5">
        <v>2</v>
      </c>
      <c r="E673" s="113"/>
      <c r="F673" s="3">
        <f t="shared" si="10"/>
        <v>0</v>
      </c>
      <c r="J673" s="84"/>
      <c r="K673" s="84"/>
    </row>
    <row r="674" spans="1:11" ht="38.25" x14ac:dyDescent="0.2">
      <c r="A674" s="62" t="s">
        <v>1294</v>
      </c>
      <c r="B674" s="32" t="s">
        <v>1295</v>
      </c>
      <c r="C674" s="4" t="s">
        <v>37</v>
      </c>
      <c r="D674" s="5">
        <v>2</v>
      </c>
      <c r="E674" s="113"/>
      <c r="F674" s="3">
        <f t="shared" si="10"/>
        <v>0</v>
      </c>
      <c r="J674" s="84"/>
      <c r="K674" s="84"/>
    </row>
    <row r="675" spans="1:11" ht="38.25" x14ac:dyDescent="0.2">
      <c r="A675" s="62" t="s">
        <v>1296</v>
      </c>
      <c r="B675" s="32" t="s">
        <v>1297</v>
      </c>
      <c r="C675" s="4" t="s">
        <v>37</v>
      </c>
      <c r="D675" s="5">
        <v>4</v>
      </c>
      <c r="E675" s="113"/>
      <c r="F675" s="3">
        <f t="shared" si="10"/>
        <v>0</v>
      </c>
      <c r="J675" s="84"/>
      <c r="K675" s="84"/>
    </row>
    <row r="676" spans="1:11" ht="25.5" x14ac:dyDescent="0.2">
      <c r="A676" s="62" t="s">
        <v>1298</v>
      </c>
      <c r="B676" s="32" t="s">
        <v>1272</v>
      </c>
      <c r="C676" s="4" t="s">
        <v>37</v>
      </c>
      <c r="D676" s="5">
        <v>2</v>
      </c>
      <c r="E676" s="113"/>
      <c r="F676" s="3">
        <f t="shared" si="10"/>
        <v>0</v>
      </c>
      <c r="J676" s="84"/>
      <c r="K676" s="84"/>
    </row>
    <row r="677" spans="1:11" ht="25.5" x14ac:dyDescent="0.2">
      <c r="A677" s="62" t="s">
        <v>1299</v>
      </c>
      <c r="B677" s="32" t="s">
        <v>1274</v>
      </c>
      <c r="C677" s="4" t="s">
        <v>37</v>
      </c>
      <c r="D677" s="5">
        <v>50</v>
      </c>
      <c r="E677" s="113"/>
      <c r="F677" s="3">
        <f t="shared" si="10"/>
        <v>0</v>
      </c>
      <c r="J677" s="84"/>
      <c r="K677" s="84"/>
    </row>
    <row r="678" spans="1:11" ht="25.5" x14ac:dyDescent="0.2">
      <c r="A678" s="62" t="s">
        <v>1300</v>
      </c>
      <c r="B678" s="32" t="s">
        <v>1301</v>
      </c>
      <c r="C678" s="4" t="s">
        <v>37</v>
      </c>
      <c r="D678" s="5">
        <v>38</v>
      </c>
      <c r="E678" s="113"/>
      <c r="F678" s="3">
        <f t="shared" si="10"/>
        <v>0</v>
      </c>
      <c r="J678" s="84"/>
      <c r="K678" s="84"/>
    </row>
    <row r="679" spans="1:11" ht="25.5" x14ac:dyDescent="0.2">
      <c r="A679" s="62" t="s">
        <v>1302</v>
      </c>
      <c r="B679" s="32" t="s">
        <v>1303</v>
      </c>
      <c r="C679" s="4" t="s">
        <v>37</v>
      </c>
      <c r="D679" s="5">
        <v>2</v>
      </c>
      <c r="E679" s="113"/>
      <c r="F679" s="3">
        <f t="shared" si="10"/>
        <v>0</v>
      </c>
      <c r="J679" s="84"/>
      <c r="K679" s="84"/>
    </row>
    <row r="680" spans="1:11" ht="76.5" x14ac:dyDescent="0.2">
      <c r="A680" s="62" t="s">
        <v>1304</v>
      </c>
      <c r="B680" s="32" t="s">
        <v>1305</v>
      </c>
      <c r="C680" s="4" t="s">
        <v>37</v>
      </c>
      <c r="D680" s="5">
        <v>8</v>
      </c>
      <c r="E680" s="113"/>
      <c r="F680" s="3">
        <f t="shared" si="10"/>
        <v>0</v>
      </c>
      <c r="J680" s="84"/>
      <c r="K680" s="84"/>
    </row>
    <row r="681" spans="1:11" ht="25.5" x14ac:dyDescent="0.2">
      <c r="A681" s="62" t="s">
        <v>1306</v>
      </c>
      <c r="B681" s="32" t="s">
        <v>1276</v>
      </c>
      <c r="C681" s="4" t="s">
        <v>37</v>
      </c>
      <c r="D681" s="5">
        <v>1</v>
      </c>
      <c r="E681" s="113"/>
      <c r="F681" s="3">
        <f t="shared" si="10"/>
        <v>0</v>
      </c>
      <c r="J681" s="84"/>
      <c r="K681" s="84"/>
    </row>
    <row r="682" spans="1:11" ht="38.25" x14ac:dyDescent="0.2">
      <c r="A682" s="62" t="s">
        <v>1307</v>
      </c>
      <c r="B682" s="32" t="s">
        <v>1278</v>
      </c>
      <c r="C682" s="4" t="s">
        <v>37</v>
      </c>
      <c r="D682" s="5">
        <v>2</v>
      </c>
      <c r="E682" s="113"/>
      <c r="F682" s="3">
        <f t="shared" si="10"/>
        <v>0</v>
      </c>
      <c r="J682" s="84"/>
      <c r="K682" s="84"/>
    </row>
    <row r="683" spans="1:11" ht="38.25" x14ac:dyDescent="0.2">
      <c r="A683" s="62" t="s">
        <v>1308</v>
      </c>
      <c r="B683" s="32" t="s">
        <v>1309</v>
      </c>
      <c r="C683" s="4" t="s">
        <v>37</v>
      </c>
      <c r="D683" s="5">
        <v>1</v>
      </c>
      <c r="E683" s="113"/>
      <c r="F683" s="3">
        <f t="shared" si="10"/>
        <v>0</v>
      </c>
      <c r="J683" s="84"/>
      <c r="K683" s="84"/>
    </row>
    <row r="684" spans="1:11" x14ac:dyDescent="0.2">
      <c r="A684" s="103" t="s">
        <v>1310</v>
      </c>
      <c r="B684" s="104" t="s">
        <v>1311</v>
      </c>
      <c r="C684" s="105" t="s">
        <v>14</v>
      </c>
      <c r="D684" s="106"/>
      <c r="E684" s="107"/>
      <c r="F684" s="107"/>
      <c r="J684" s="84"/>
      <c r="K684" s="84"/>
    </row>
    <row r="685" spans="1:11" ht="51" x14ac:dyDescent="0.2">
      <c r="A685" s="62" t="s">
        <v>1312</v>
      </c>
      <c r="B685" s="32" t="s">
        <v>1313</v>
      </c>
      <c r="C685" s="4" t="s">
        <v>37</v>
      </c>
      <c r="D685" s="5">
        <v>11</v>
      </c>
      <c r="E685" s="113"/>
      <c r="F685" s="3">
        <f t="shared" si="10"/>
        <v>0</v>
      </c>
      <c r="J685" s="84"/>
      <c r="K685" s="84"/>
    </row>
    <row r="686" spans="1:11" ht="51" x14ac:dyDescent="0.2">
      <c r="A686" s="62" t="s">
        <v>1314</v>
      </c>
      <c r="B686" s="32" t="s">
        <v>1315</v>
      </c>
      <c r="C686" s="4" t="s">
        <v>30</v>
      </c>
      <c r="D686" s="5">
        <v>590</v>
      </c>
      <c r="E686" s="113"/>
      <c r="F686" s="3">
        <f t="shared" si="10"/>
        <v>0</v>
      </c>
      <c r="J686" s="84"/>
      <c r="K686" s="84"/>
    </row>
    <row r="687" spans="1:11" ht="25.5" x14ac:dyDescent="0.2">
      <c r="A687" s="62" t="s">
        <v>1316</v>
      </c>
      <c r="B687" s="32" t="s">
        <v>1317</v>
      </c>
      <c r="C687" s="4" t="s">
        <v>37</v>
      </c>
      <c r="D687" s="5">
        <v>11</v>
      </c>
      <c r="E687" s="113"/>
      <c r="F687" s="3">
        <f t="shared" si="10"/>
        <v>0</v>
      </c>
      <c r="J687" s="84"/>
      <c r="K687" s="84"/>
    </row>
    <row r="688" spans="1:11" x14ac:dyDescent="0.2">
      <c r="A688" s="62" t="s">
        <v>1318</v>
      </c>
      <c r="B688" s="32" t="s">
        <v>1319</v>
      </c>
      <c r="C688" s="4" t="s">
        <v>37</v>
      </c>
      <c r="D688" s="5">
        <v>1</v>
      </c>
      <c r="E688" s="113"/>
      <c r="F688" s="3">
        <f t="shared" si="10"/>
        <v>0</v>
      </c>
      <c r="J688" s="84"/>
      <c r="K688" s="84"/>
    </row>
    <row r="689" spans="1:11" ht="25.5" x14ac:dyDescent="0.2">
      <c r="A689" s="62" t="s">
        <v>1320</v>
      </c>
      <c r="B689" s="32" t="s">
        <v>1321</v>
      </c>
      <c r="C689" s="4" t="s">
        <v>37</v>
      </c>
      <c r="D689" s="5">
        <v>1</v>
      </c>
      <c r="E689" s="113"/>
      <c r="F689" s="3">
        <f t="shared" si="10"/>
        <v>0</v>
      </c>
      <c r="J689" s="84"/>
      <c r="K689" s="84"/>
    </row>
    <row r="690" spans="1:11" ht="25.5" x14ac:dyDescent="0.2">
      <c r="A690" s="62" t="s">
        <v>1322</v>
      </c>
      <c r="B690" s="32" t="s">
        <v>1323</v>
      </c>
      <c r="C690" s="4" t="s">
        <v>37</v>
      </c>
      <c r="D690" s="5">
        <v>1</v>
      </c>
      <c r="E690" s="113"/>
      <c r="F690" s="3">
        <f t="shared" si="10"/>
        <v>0</v>
      </c>
      <c r="J690" s="84"/>
      <c r="K690" s="84"/>
    </row>
    <row r="691" spans="1:11" ht="51" x14ac:dyDescent="0.2">
      <c r="A691" s="62" t="s">
        <v>1324</v>
      </c>
      <c r="B691" s="32" t="s">
        <v>1325</v>
      </c>
      <c r="C691" s="4" t="s">
        <v>37</v>
      </c>
      <c r="D691" s="5">
        <v>1</v>
      </c>
      <c r="E691" s="113"/>
      <c r="F691" s="3">
        <f t="shared" si="10"/>
        <v>0</v>
      </c>
      <c r="J691" s="84"/>
      <c r="K691" s="84"/>
    </row>
    <row r="692" spans="1:11" ht="25.5" x14ac:dyDescent="0.2">
      <c r="A692" s="62" t="s">
        <v>1326</v>
      </c>
      <c r="B692" s="32" t="s">
        <v>1209</v>
      </c>
      <c r="C692" s="4" t="s">
        <v>30</v>
      </c>
      <c r="D692" s="5">
        <v>60</v>
      </c>
      <c r="E692" s="113"/>
      <c r="F692" s="3">
        <f t="shared" si="10"/>
        <v>0</v>
      </c>
      <c r="J692" s="84"/>
      <c r="K692" s="84"/>
    </row>
    <row r="693" spans="1:11" x14ac:dyDescent="0.2">
      <c r="A693" s="103" t="s">
        <v>1327</v>
      </c>
      <c r="B693" s="104" t="s">
        <v>1328</v>
      </c>
      <c r="C693" s="105" t="s">
        <v>14</v>
      </c>
      <c r="D693" s="106"/>
      <c r="E693" s="107"/>
      <c r="F693" s="107"/>
      <c r="J693" s="84"/>
      <c r="K693" s="84"/>
    </row>
    <row r="694" spans="1:11" ht="25.5" x14ac:dyDescent="0.2">
      <c r="A694" s="62" t="s">
        <v>1329</v>
      </c>
      <c r="B694" s="32" t="s">
        <v>1330</v>
      </c>
      <c r="C694" s="4" t="s">
        <v>37</v>
      </c>
      <c r="D694" s="5">
        <v>12</v>
      </c>
      <c r="E694" s="113"/>
      <c r="F694" s="3">
        <f t="shared" si="10"/>
        <v>0</v>
      </c>
      <c r="J694" s="84"/>
      <c r="K694" s="84"/>
    </row>
    <row r="695" spans="1:11" ht="25.5" x14ac:dyDescent="0.2">
      <c r="A695" s="62" t="s">
        <v>1331</v>
      </c>
      <c r="B695" s="32" t="s">
        <v>1332</v>
      </c>
      <c r="C695" s="4" t="s">
        <v>30</v>
      </c>
      <c r="D695" s="5">
        <v>245</v>
      </c>
      <c r="E695" s="113"/>
      <c r="F695" s="3">
        <f t="shared" si="10"/>
        <v>0</v>
      </c>
      <c r="J695" s="84"/>
      <c r="K695" s="84"/>
    </row>
    <row r="696" spans="1:11" ht="38.25" x14ac:dyDescent="0.2">
      <c r="A696" s="62" t="s">
        <v>1333</v>
      </c>
      <c r="B696" s="32" t="s">
        <v>1117</v>
      </c>
      <c r="C696" s="4" t="s">
        <v>37</v>
      </c>
      <c r="D696" s="5">
        <v>6</v>
      </c>
      <c r="E696" s="113"/>
      <c r="F696" s="3">
        <f t="shared" si="10"/>
        <v>0</v>
      </c>
      <c r="J696" s="84"/>
      <c r="K696" s="84"/>
    </row>
    <row r="697" spans="1:11" ht="63.75" x14ac:dyDescent="0.2">
      <c r="A697" s="62" t="s">
        <v>1334</v>
      </c>
      <c r="B697" s="32" t="s">
        <v>1125</v>
      </c>
      <c r="C697" s="4" t="s">
        <v>37</v>
      </c>
      <c r="D697" s="5">
        <v>6</v>
      </c>
      <c r="E697" s="113"/>
      <c r="F697" s="3">
        <f t="shared" si="10"/>
        <v>0</v>
      </c>
      <c r="J697" s="84"/>
      <c r="K697" s="84"/>
    </row>
    <row r="698" spans="1:11" ht="76.5" x14ac:dyDescent="0.2">
      <c r="A698" s="62" t="s">
        <v>1335</v>
      </c>
      <c r="B698" s="32" t="s">
        <v>1336</v>
      </c>
      <c r="C698" s="4" t="s">
        <v>30</v>
      </c>
      <c r="D698" s="5">
        <v>10</v>
      </c>
      <c r="E698" s="113"/>
      <c r="F698" s="3">
        <f t="shared" si="10"/>
        <v>0</v>
      </c>
      <c r="J698" s="84"/>
      <c r="K698" s="84"/>
    </row>
    <row r="699" spans="1:11" ht="63.75" x14ac:dyDescent="0.2">
      <c r="A699" s="62" t="s">
        <v>1337</v>
      </c>
      <c r="B699" s="32" t="s">
        <v>1338</v>
      </c>
      <c r="C699" s="4" t="s">
        <v>30</v>
      </c>
      <c r="D699" s="5">
        <v>225</v>
      </c>
      <c r="E699" s="113"/>
      <c r="F699" s="3">
        <f t="shared" si="10"/>
        <v>0</v>
      </c>
      <c r="J699" s="84"/>
      <c r="K699" s="84"/>
    </row>
    <row r="700" spans="1:11" ht="38.25" x14ac:dyDescent="0.2">
      <c r="A700" s="62" t="s">
        <v>1339</v>
      </c>
      <c r="B700" s="32" t="s">
        <v>1340</v>
      </c>
      <c r="C700" s="4" t="s">
        <v>30</v>
      </c>
      <c r="D700" s="5">
        <v>76</v>
      </c>
      <c r="E700" s="113"/>
      <c r="F700" s="3">
        <f t="shared" si="10"/>
        <v>0</v>
      </c>
      <c r="J700" s="84"/>
      <c r="K700" s="84"/>
    </row>
    <row r="701" spans="1:11" ht="38.25" x14ac:dyDescent="0.2">
      <c r="A701" s="62" t="s">
        <v>1341</v>
      </c>
      <c r="B701" s="32" t="s">
        <v>1342</v>
      </c>
      <c r="C701" s="4" t="s">
        <v>30</v>
      </c>
      <c r="D701" s="5">
        <v>76</v>
      </c>
      <c r="E701" s="113"/>
      <c r="F701" s="3">
        <f t="shared" si="10"/>
        <v>0</v>
      </c>
      <c r="J701" s="84"/>
      <c r="K701" s="84"/>
    </row>
    <row r="702" spans="1:11" ht="38.25" x14ac:dyDescent="0.2">
      <c r="A702" s="62" t="s">
        <v>1343</v>
      </c>
      <c r="B702" s="32" t="s">
        <v>1211</v>
      </c>
      <c r="C702" s="4" t="s">
        <v>30</v>
      </c>
      <c r="D702" s="5">
        <v>10</v>
      </c>
      <c r="E702" s="113"/>
      <c r="F702" s="3">
        <f t="shared" si="10"/>
        <v>0</v>
      </c>
      <c r="J702" s="84"/>
      <c r="K702" s="84"/>
    </row>
    <row r="703" spans="1:11" ht="38.25" x14ac:dyDescent="0.2">
      <c r="A703" s="62" t="s">
        <v>1344</v>
      </c>
      <c r="B703" s="32" t="s">
        <v>1181</v>
      </c>
      <c r="C703" s="4" t="s">
        <v>37</v>
      </c>
      <c r="D703" s="5">
        <v>6</v>
      </c>
      <c r="E703" s="113"/>
      <c r="F703" s="3">
        <f t="shared" si="10"/>
        <v>0</v>
      </c>
      <c r="J703" s="84"/>
      <c r="K703" s="84"/>
    </row>
    <row r="704" spans="1:11" ht="38.25" x14ac:dyDescent="0.2">
      <c r="A704" s="62" t="s">
        <v>1345</v>
      </c>
      <c r="B704" s="32" t="s">
        <v>1346</v>
      </c>
      <c r="C704" s="4" t="s">
        <v>37</v>
      </c>
      <c r="D704" s="5">
        <v>12</v>
      </c>
      <c r="E704" s="113"/>
      <c r="F704" s="3">
        <f t="shared" si="10"/>
        <v>0</v>
      </c>
      <c r="J704" s="84"/>
      <c r="K704" s="84"/>
    </row>
    <row r="705" spans="1:11" ht="25.5" x14ac:dyDescent="0.2">
      <c r="A705" s="62" t="s">
        <v>1347</v>
      </c>
      <c r="B705" s="32" t="s">
        <v>1348</v>
      </c>
      <c r="C705" s="4" t="s">
        <v>37</v>
      </c>
      <c r="D705" s="5">
        <v>24</v>
      </c>
      <c r="E705" s="113"/>
      <c r="F705" s="3">
        <f t="shared" si="10"/>
        <v>0</v>
      </c>
      <c r="J705" s="84"/>
      <c r="K705" s="84"/>
    </row>
    <row r="706" spans="1:11" x14ac:dyDescent="0.2">
      <c r="A706" s="62" t="s">
        <v>1349</v>
      </c>
      <c r="B706" s="32" t="s">
        <v>1350</v>
      </c>
      <c r="C706" s="4" t="s">
        <v>37</v>
      </c>
      <c r="D706" s="5">
        <v>6</v>
      </c>
      <c r="E706" s="113"/>
      <c r="F706" s="3">
        <f t="shared" si="10"/>
        <v>0</v>
      </c>
      <c r="J706" s="84"/>
      <c r="K706" s="84"/>
    </row>
    <row r="707" spans="1:11" ht="25.5" x14ac:dyDescent="0.2">
      <c r="A707" s="62" t="s">
        <v>1351</v>
      </c>
      <c r="B707" s="32" t="s">
        <v>1352</v>
      </c>
      <c r="C707" s="4" t="s">
        <v>37</v>
      </c>
      <c r="D707" s="5">
        <v>15</v>
      </c>
      <c r="E707" s="113"/>
      <c r="F707" s="3">
        <f t="shared" si="10"/>
        <v>0</v>
      </c>
      <c r="J707" s="84"/>
      <c r="K707" s="84"/>
    </row>
    <row r="708" spans="1:11" x14ac:dyDescent="0.2">
      <c r="A708" s="103" t="s">
        <v>1353</v>
      </c>
      <c r="B708" s="104" t="s">
        <v>1354</v>
      </c>
      <c r="C708" s="105" t="s">
        <v>14</v>
      </c>
      <c r="D708" s="106"/>
      <c r="E708" s="107"/>
      <c r="F708" s="107"/>
      <c r="J708" s="84"/>
      <c r="K708" s="84"/>
    </row>
    <row r="709" spans="1:11" x14ac:dyDescent="0.2">
      <c r="A709" s="62" t="s">
        <v>1355</v>
      </c>
      <c r="B709" s="32" t="s">
        <v>1356</v>
      </c>
      <c r="C709" s="4" t="s">
        <v>427</v>
      </c>
      <c r="D709" s="5">
        <v>1</v>
      </c>
      <c r="E709" s="113"/>
      <c r="F709" s="3">
        <f t="shared" si="10"/>
        <v>0</v>
      </c>
      <c r="J709" s="84"/>
      <c r="K709" s="84"/>
    </row>
    <row r="710" spans="1:11" ht="38.25" x14ac:dyDescent="0.2">
      <c r="A710" s="62" t="s">
        <v>1357</v>
      </c>
      <c r="B710" s="32" t="s">
        <v>1358</v>
      </c>
      <c r="C710" s="4" t="s">
        <v>427</v>
      </c>
      <c r="D710" s="5">
        <v>1</v>
      </c>
      <c r="E710" s="113"/>
      <c r="F710" s="3">
        <f t="shared" si="10"/>
        <v>0</v>
      </c>
      <c r="J710" s="84"/>
      <c r="K710" s="84"/>
    </row>
    <row r="711" spans="1:11" ht="25.5" x14ac:dyDescent="0.2">
      <c r="A711" s="62" t="s">
        <v>1359</v>
      </c>
      <c r="B711" s="32" t="s">
        <v>1360</v>
      </c>
      <c r="C711" s="4" t="s">
        <v>427</v>
      </c>
      <c r="D711" s="5">
        <v>1</v>
      </c>
      <c r="E711" s="113"/>
      <c r="F711" s="3">
        <f t="shared" si="10"/>
        <v>0</v>
      </c>
      <c r="J711" s="84"/>
      <c r="K711" s="84"/>
    </row>
    <row r="712" spans="1:11" x14ac:dyDescent="0.2">
      <c r="A712" s="62" t="s">
        <v>1361</v>
      </c>
      <c r="B712" s="32" t="s">
        <v>1362</v>
      </c>
      <c r="C712" s="4" t="s">
        <v>427</v>
      </c>
      <c r="D712" s="5">
        <v>1</v>
      </c>
      <c r="E712" s="113"/>
      <c r="F712" s="3">
        <f t="shared" si="10"/>
        <v>0</v>
      </c>
      <c r="J712" s="84"/>
      <c r="K712" s="84"/>
    </row>
    <row r="713" spans="1:11" x14ac:dyDescent="0.2">
      <c r="A713" s="103" t="s">
        <v>1363</v>
      </c>
      <c r="B713" s="104" t="s">
        <v>1364</v>
      </c>
      <c r="C713" s="105" t="s">
        <v>14</v>
      </c>
      <c r="D713" s="106"/>
      <c r="E713" s="107"/>
      <c r="F713" s="107"/>
      <c r="J713" s="84"/>
      <c r="K713" s="84"/>
    </row>
    <row r="714" spans="1:11" ht="51" x14ac:dyDescent="0.2">
      <c r="A714" s="62" t="s">
        <v>1365</v>
      </c>
      <c r="B714" s="32" t="s">
        <v>1366</v>
      </c>
      <c r="C714" s="4" t="s">
        <v>37</v>
      </c>
      <c r="D714" s="5">
        <v>1</v>
      </c>
      <c r="E714" s="113"/>
      <c r="F714" s="3">
        <f t="shared" si="10"/>
        <v>0</v>
      </c>
      <c r="J714" s="84"/>
      <c r="K714" s="84"/>
    </row>
    <row r="715" spans="1:11" ht="38.25" x14ac:dyDescent="0.2">
      <c r="A715" s="62" t="s">
        <v>1367</v>
      </c>
      <c r="B715" s="32" t="s">
        <v>1368</v>
      </c>
      <c r="C715" s="4" t="s">
        <v>37</v>
      </c>
      <c r="D715" s="5">
        <v>78</v>
      </c>
      <c r="E715" s="113"/>
      <c r="F715" s="3">
        <f t="shared" si="10"/>
        <v>0</v>
      </c>
      <c r="J715" s="84"/>
      <c r="K715" s="84"/>
    </row>
    <row r="716" spans="1:11" ht="25.5" x14ac:dyDescent="0.2">
      <c r="A716" s="62" t="s">
        <v>1369</v>
      </c>
      <c r="B716" s="32" t="s">
        <v>1370</v>
      </c>
      <c r="C716" s="4" t="s">
        <v>37</v>
      </c>
      <c r="D716" s="5">
        <v>3</v>
      </c>
      <c r="E716" s="113"/>
      <c r="F716" s="3">
        <f t="shared" si="10"/>
        <v>0</v>
      </c>
      <c r="J716" s="84"/>
      <c r="K716" s="84"/>
    </row>
    <row r="717" spans="1:11" ht="25.5" x14ac:dyDescent="0.2">
      <c r="A717" s="62" t="s">
        <v>1371</v>
      </c>
      <c r="B717" s="32" t="s">
        <v>1372</v>
      </c>
      <c r="C717" s="4" t="s">
        <v>37</v>
      </c>
      <c r="D717" s="5">
        <v>7</v>
      </c>
      <c r="E717" s="113"/>
      <c r="F717" s="3">
        <f t="shared" ref="F717:F780" si="11">ROUND(E717*D717,0)</f>
        <v>0</v>
      </c>
      <c r="J717" s="84"/>
      <c r="K717" s="84"/>
    </row>
    <row r="718" spans="1:11" ht="25.5" x14ac:dyDescent="0.2">
      <c r="A718" s="62" t="s">
        <v>1373</v>
      </c>
      <c r="B718" s="32" t="s">
        <v>1374</v>
      </c>
      <c r="C718" s="4" t="s">
        <v>37</v>
      </c>
      <c r="D718" s="5">
        <v>5</v>
      </c>
      <c r="E718" s="113"/>
      <c r="F718" s="3">
        <f t="shared" si="11"/>
        <v>0</v>
      </c>
      <c r="J718" s="84"/>
      <c r="K718" s="84"/>
    </row>
    <row r="719" spans="1:11" ht="25.5" x14ac:dyDescent="0.2">
      <c r="A719" s="62" t="s">
        <v>1375</v>
      </c>
      <c r="B719" s="32" t="s">
        <v>1376</v>
      </c>
      <c r="C719" s="4" t="s">
        <v>37</v>
      </c>
      <c r="D719" s="5">
        <v>14</v>
      </c>
      <c r="E719" s="113"/>
      <c r="F719" s="3">
        <f t="shared" si="11"/>
        <v>0</v>
      </c>
      <c r="J719" s="84"/>
      <c r="K719" s="84"/>
    </row>
    <row r="720" spans="1:11" ht="25.5" x14ac:dyDescent="0.2">
      <c r="A720" s="62" t="s">
        <v>1377</v>
      </c>
      <c r="B720" s="32" t="s">
        <v>1378</v>
      </c>
      <c r="C720" s="4" t="s">
        <v>37</v>
      </c>
      <c r="D720" s="5">
        <v>1</v>
      </c>
      <c r="E720" s="113"/>
      <c r="F720" s="3">
        <f t="shared" si="11"/>
        <v>0</v>
      </c>
      <c r="J720" s="84"/>
      <c r="K720" s="84"/>
    </row>
    <row r="721" spans="1:11" ht="38.25" x14ac:dyDescent="0.2">
      <c r="A721" s="62" t="s">
        <v>1379</v>
      </c>
      <c r="B721" s="32" t="s">
        <v>1380</v>
      </c>
      <c r="C721" s="4" t="s">
        <v>30</v>
      </c>
      <c r="D721" s="5">
        <v>476</v>
      </c>
      <c r="E721" s="113"/>
      <c r="F721" s="3">
        <f t="shared" si="11"/>
        <v>0</v>
      </c>
      <c r="J721" s="84"/>
      <c r="K721" s="84"/>
    </row>
    <row r="722" spans="1:11" ht="38.25" x14ac:dyDescent="0.2">
      <c r="A722" s="62" t="s">
        <v>1381</v>
      </c>
      <c r="B722" s="32" t="s">
        <v>1382</v>
      </c>
      <c r="C722" s="4" t="s">
        <v>30</v>
      </c>
      <c r="D722" s="5">
        <v>436</v>
      </c>
      <c r="E722" s="113"/>
      <c r="F722" s="3">
        <f t="shared" si="11"/>
        <v>0</v>
      </c>
      <c r="J722" s="84"/>
      <c r="K722" s="84"/>
    </row>
    <row r="723" spans="1:11" ht="25.5" x14ac:dyDescent="0.2">
      <c r="A723" s="62" t="s">
        <v>1383</v>
      </c>
      <c r="B723" s="32" t="s">
        <v>1384</v>
      </c>
      <c r="C723" s="4" t="s">
        <v>30</v>
      </c>
      <c r="D723" s="5">
        <v>39</v>
      </c>
      <c r="E723" s="113"/>
      <c r="F723" s="3">
        <f t="shared" si="11"/>
        <v>0</v>
      </c>
      <c r="J723" s="84"/>
      <c r="K723" s="84"/>
    </row>
    <row r="724" spans="1:11" x14ac:dyDescent="0.2">
      <c r="A724" s="62" t="s">
        <v>1385</v>
      </c>
      <c r="B724" s="32" t="s">
        <v>1386</v>
      </c>
      <c r="C724" s="4" t="s">
        <v>427</v>
      </c>
      <c r="D724" s="5">
        <v>1</v>
      </c>
      <c r="E724" s="113"/>
      <c r="F724" s="3">
        <f t="shared" si="11"/>
        <v>0</v>
      </c>
      <c r="J724" s="84"/>
      <c r="K724" s="84"/>
    </row>
    <row r="725" spans="1:11" x14ac:dyDescent="0.2">
      <c r="A725" s="62" t="s">
        <v>1387</v>
      </c>
      <c r="B725" s="32" t="s">
        <v>1388</v>
      </c>
      <c r="C725" s="4" t="s">
        <v>37</v>
      </c>
      <c r="D725" s="5">
        <v>157</v>
      </c>
      <c r="E725" s="113"/>
      <c r="F725" s="3">
        <f t="shared" si="11"/>
        <v>0</v>
      </c>
      <c r="J725" s="84"/>
      <c r="K725" s="84"/>
    </row>
    <row r="726" spans="1:11" ht="38.25" x14ac:dyDescent="0.2">
      <c r="A726" s="62" t="s">
        <v>1389</v>
      </c>
      <c r="B726" s="32" t="s">
        <v>1390</v>
      </c>
      <c r="C726" s="4" t="s">
        <v>427</v>
      </c>
      <c r="D726" s="5">
        <v>1</v>
      </c>
      <c r="E726" s="113"/>
      <c r="F726" s="3">
        <f t="shared" si="11"/>
        <v>0</v>
      </c>
      <c r="J726" s="84"/>
      <c r="K726" s="84"/>
    </row>
    <row r="727" spans="1:11" x14ac:dyDescent="0.2">
      <c r="A727" s="99" t="s">
        <v>1391</v>
      </c>
      <c r="B727" s="88" t="s">
        <v>1392</v>
      </c>
      <c r="C727" s="100" t="s">
        <v>14</v>
      </c>
      <c r="D727" s="101"/>
      <c r="E727" s="102"/>
      <c r="F727" s="102"/>
      <c r="J727" s="84"/>
      <c r="K727" s="84"/>
    </row>
    <row r="728" spans="1:11" x14ac:dyDescent="0.2">
      <c r="A728" s="103" t="s">
        <v>1393</v>
      </c>
      <c r="B728" s="104" t="s">
        <v>1394</v>
      </c>
      <c r="C728" s="105" t="s">
        <v>14</v>
      </c>
      <c r="D728" s="106"/>
      <c r="E728" s="107"/>
      <c r="F728" s="107"/>
      <c r="J728" s="84"/>
      <c r="K728" s="84"/>
    </row>
    <row r="729" spans="1:11" ht="102" x14ac:dyDescent="0.2">
      <c r="A729" s="62" t="s">
        <v>1395</v>
      </c>
      <c r="B729" s="32" t="s">
        <v>1396</v>
      </c>
      <c r="C729" s="4" t="s">
        <v>25</v>
      </c>
      <c r="D729" s="5">
        <v>410</v>
      </c>
      <c r="E729" s="113"/>
      <c r="F729" s="3">
        <f t="shared" si="11"/>
        <v>0</v>
      </c>
      <c r="J729" s="84"/>
      <c r="K729" s="84"/>
    </row>
    <row r="730" spans="1:11" ht="63.75" x14ac:dyDescent="0.2">
      <c r="A730" s="62" t="s">
        <v>1397</v>
      </c>
      <c r="B730" s="32" t="s">
        <v>1398</v>
      </c>
      <c r="C730" s="4" t="s">
        <v>25</v>
      </c>
      <c r="D730" s="5">
        <v>194</v>
      </c>
      <c r="E730" s="113"/>
      <c r="F730" s="3">
        <f t="shared" si="11"/>
        <v>0</v>
      </c>
      <c r="J730" s="84"/>
      <c r="K730" s="84"/>
    </row>
    <row r="731" spans="1:11" x14ac:dyDescent="0.2">
      <c r="A731" s="103" t="s">
        <v>1399</v>
      </c>
      <c r="B731" s="104" t="s">
        <v>1400</v>
      </c>
      <c r="C731" s="105" t="s">
        <v>14</v>
      </c>
      <c r="D731" s="106"/>
      <c r="E731" s="107"/>
      <c r="F731" s="107"/>
      <c r="J731" s="84"/>
      <c r="K731" s="84"/>
    </row>
    <row r="732" spans="1:11" ht="63.75" x14ac:dyDescent="0.2">
      <c r="A732" s="62" t="s">
        <v>1401</v>
      </c>
      <c r="B732" s="32" t="s">
        <v>1402</v>
      </c>
      <c r="C732" s="4" t="s">
        <v>30</v>
      </c>
      <c r="D732" s="5">
        <v>45</v>
      </c>
      <c r="E732" s="113"/>
      <c r="F732" s="3">
        <f t="shared" si="11"/>
        <v>0</v>
      </c>
      <c r="J732" s="84"/>
      <c r="K732" s="84"/>
    </row>
    <row r="733" spans="1:11" ht="51" x14ac:dyDescent="0.2">
      <c r="A733" s="62" t="s">
        <v>1403</v>
      </c>
      <c r="B733" s="32" t="s">
        <v>1404</v>
      </c>
      <c r="C733" s="4" t="s">
        <v>30</v>
      </c>
      <c r="D733" s="5">
        <v>85</v>
      </c>
      <c r="E733" s="113"/>
      <c r="F733" s="3">
        <f t="shared" si="11"/>
        <v>0</v>
      </c>
      <c r="J733" s="84"/>
      <c r="K733" s="84"/>
    </row>
    <row r="734" spans="1:11" x14ac:dyDescent="0.2">
      <c r="A734" s="99" t="s">
        <v>1405</v>
      </c>
      <c r="B734" s="88" t="s">
        <v>1406</v>
      </c>
      <c r="C734" s="100" t="s">
        <v>14</v>
      </c>
      <c r="D734" s="101"/>
      <c r="E734" s="102"/>
      <c r="F734" s="102"/>
      <c r="J734" s="84"/>
      <c r="K734" s="84"/>
    </row>
    <row r="735" spans="1:11" x14ac:dyDescent="0.2">
      <c r="A735" s="103" t="s">
        <v>1407</v>
      </c>
      <c r="B735" s="104" t="s">
        <v>1408</v>
      </c>
      <c r="C735" s="105" t="s">
        <v>14</v>
      </c>
      <c r="D735" s="106"/>
      <c r="E735" s="107"/>
      <c r="F735" s="107"/>
      <c r="J735" s="84"/>
      <c r="K735" s="84"/>
    </row>
    <row r="736" spans="1:11" ht="38.25" x14ac:dyDescent="0.2">
      <c r="A736" s="62" t="s">
        <v>1409</v>
      </c>
      <c r="B736" s="32" t="s">
        <v>1410</v>
      </c>
      <c r="C736" s="4" t="s">
        <v>25</v>
      </c>
      <c r="D736" s="5">
        <v>2299.6999999999998</v>
      </c>
      <c r="E736" s="113"/>
      <c r="F736" s="3">
        <f t="shared" si="11"/>
        <v>0</v>
      </c>
      <c r="J736" s="84"/>
      <c r="K736" s="84"/>
    </row>
    <row r="737" spans="1:11" ht="51" x14ac:dyDescent="0.2">
      <c r="A737" s="62" t="s">
        <v>1411</v>
      </c>
      <c r="B737" s="32" t="s">
        <v>1412</v>
      </c>
      <c r="C737" s="4" t="s">
        <v>25</v>
      </c>
      <c r="D737" s="5">
        <v>270</v>
      </c>
      <c r="E737" s="113"/>
      <c r="F737" s="3">
        <f t="shared" si="11"/>
        <v>0</v>
      </c>
      <c r="J737" s="84"/>
      <c r="K737" s="84"/>
    </row>
    <row r="738" spans="1:11" ht="63.75" x14ac:dyDescent="0.2">
      <c r="A738" s="62" t="s">
        <v>1413</v>
      </c>
      <c r="B738" s="32" t="s">
        <v>1414</v>
      </c>
      <c r="C738" s="4" t="s">
        <v>25</v>
      </c>
      <c r="D738" s="5">
        <v>270</v>
      </c>
      <c r="E738" s="113"/>
      <c r="F738" s="3">
        <f t="shared" si="11"/>
        <v>0</v>
      </c>
      <c r="J738" s="84"/>
      <c r="K738" s="84"/>
    </row>
    <row r="739" spans="1:11" x14ac:dyDescent="0.2">
      <c r="A739" s="99" t="s">
        <v>1415</v>
      </c>
      <c r="B739" s="88" t="s">
        <v>1416</v>
      </c>
      <c r="C739" s="100" t="s">
        <v>14</v>
      </c>
      <c r="D739" s="101"/>
      <c r="E739" s="102"/>
      <c r="F739" s="102"/>
      <c r="J739" s="84"/>
      <c r="K739" s="84"/>
    </row>
    <row r="740" spans="1:11" x14ac:dyDescent="0.2">
      <c r="A740" s="103" t="s">
        <v>1417</v>
      </c>
      <c r="B740" s="104" t="s">
        <v>1418</v>
      </c>
      <c r="C740" s="105" t="s">
        <v>14</v>
      </c>
      <c r="D740" s="106"/>
      <c r="E740" s="107"/>
      <c r="F740" s="107"/>
      <c r="J740" s="84"/>
      <c r="K740" s="84"/>
    </row>
    <row r="741" spans="1:11" ht="76.5" x14ac:dyDescent="0.2">
      <c r="A741" s="62" t="s">
        <v>1419</v>
      </c>
      <c r="B741" s="32" t="s">
        <v>1420</v>
      </c>
      <c r="C741" s="4" t="s">
        <v>22</v>
      </c>
      <c r="D741" s="5">
        <v>45</v>
      </c>
      <c r="E741" s="113"/>
      <c r="F741" s="3">
        <f t="shared" si="11"/>
        <v>0</v>
      </c>
      <c r="J741" s="84"/>
      <c r="K741" s="84"/>
    </row>
    <row r="742" spans="1:11" x14ac:dyDescent="0.2">
      <c r="A742" s="62" t="s">
        <v>1421</v>
      </c>
      <c r="B742" s="32" t="s">
        <v>1422</v>
      </c>
      <c r="C742" s="4" t="s">
        <v>25</v>
      </c>
      <c r="D742" s="5">
        <v>642</v>
      </c>
      <c r="E742" s="113"/>
      <c r="F742" s="3">
        <f t="shared" si="11"/>
        <v>0</v>
      </c>
      <c r="J742" s="84"/>
      <c r="K742" s="84"/>
    </row>
    <row r="743" spans="1:11" ht="63.75" x14ac:dyDescent="0.2">
      <c r="A743" s="62" t="s">
        <v>1423</v>
      </c>
      <c r="B743" s="32" t="s">
        <v>1424</v>
      </c>
      <c r="C743" s="4" t="s">
        <v>22</v>
      </c>
      <c r="D743" s="5">
        <v>192.6</v>
      </c>
      <c r="E743" s="113"/>
      <c r="F743" s="3">
        <f t="shared" si="11"/>
        <v>0</v>
      </c>
      <c r="J743" s="84"/>
      <c r="K743" s="84"/>
    </row>
    <row r="744" spans="1:11" ht="51" x14ac:dyDescent="0.2">
      <c r="A744" s="62" t="s">
        <v>1425</v>
      </c>
      <c r="B744" s="32" t="s">
        <v>1426</v>
      </c>
      <c r="C744" s="4" t="s">
        <v>22</v>
      </c>
      <c r="D744" s="5">
        <v>224.7</v>
      </c>
      <c r="E744" s="113"/>
      <c r="F744" s="3">
        <f t="shared" si="11"/>
        <v>0</v>
      </c>
      <c r="J744" s="84"/>
      <c r="K744" s="84"/>
    </row>
    <row r="745" spans="1:11" ht="51" x14ac:dyDescent="0.2">
      <c r="A745" s="62" t="s">
        <v>1427</v>
      </c>
      <c r="B745" s="32" t="s">
        <v>1428</v>
      </c>
      <c r="C745" s="4" t="s">
        <v>25</v>
      </c>
      <c r="D745" s="5">
        <v>642</v>
      </c>
      <c r="E745" s="113"/>
      <c r="F745" s="3">
        <f t="shared" si="11"/>
        <v>0</v>
      </c>
      <c r="J745" s="84"/>
      <c r="K745" s="84"/>
    </row>
    <row r="746" spans="1:11" ht="63.75" x14ac:dyDescent="0.2">
      <c r="A746" s="62" t="s">
        <v>1429</v>
      </c>
      <c r="B746" s="32" t="s">
        <v>1430</v>
      </c>
      <c r="C746" s="4" t="s">
        <v>22</v>
      </c>
      <c r="D746" s="5">
        <v>83.5</v>
      </c>
      <c r="E746" s="113"/>
      <c r="F746" s="3">
        <f t="shared" si="11"/>
        <v>0</v>
      </c>
      <c r="J746" s="84"/>
      <c r="K746" s="84"/>
    </row>
    <row r="747" spans="1:11" x14ac:dyDescent="0.2">
      <c r="A747" s="103" t="s">
        <v>1431</v>
      </c>
      <c r="B747" s="104" t="s">
        <v>1432</v>
      </c>
      <c r="C747" s="105" t="s">
        <v>14</v>
      </c>
      <c r="D747" s="106"/>
      <c r="E747" s="107"/>
      <c r="F747" s="107"/>
      <c r="J747" s="84"/>
      <c r="K747" s="84"/>
    </row>
    <row r="748" spans="1:11" ht="51" x14ac:dyDescent="0.2">
      <c r="A748" s="62" t="s">
        <v>1433</v>
      </c>
      <c r="B748" s="32" t="s">
        <v>1434</v>
      </c>
      <c r="C748" s="4" t="s">
        <v>25</v>
      </c>
      <c r="D748" s="5">
        <v>30</v>
      </c>
      <c r="E748" s="113"/>
      <c r="F748" s="3">
        <f t="shared" si="11"/>
        <v>0</v>
      </c>
      <c r="J748" s="84"/>
      <c r="K748" s="84"/>
    </row>
    <row r="749" spans="1:11" ht="38.25" x14ac:dyDescent="0.2">
      <c r="A749" s="62" t="s">
        <v>1435</v>
      </c>
      <c r="B749" s="32" t="s">
        <v>1436</v>
      </c>
      <c r="C749" s="4" t="s">
        <v>30</v>
      </c>
      <c r="D749" s="5">
        <v>204</v>
      </c>
      <c r="E749" s="113"/>
      <c r="F749" s="3">
        <f t="shared" si="11"/>
        <v>0</v>
      </c>
      <c r="J749" s="84"/>
      <c r="K749" s="84"/>
    </row>
    <row r="750" spans="1:11" ht="38.25" x14ac:dyDescent="0.2">
      <c r="A750" s="62" t="s">
        <v>1437</v>
      </c>
      <c r="B750" s="32" t="s">
        <v>1438</v>
      </c>
      <c r="C750" s="4" t="s">
        <v>30</v>
      </c>
      <c r="D750" s="5">
        <v>48</v>
      </c>
      <c r="E750" s="113"/>
      <c r="F750" s="3">
        <f t="shared" si="11"/>
        <v>0</v>
      </c>
      <c r="J750" s="84"/>
      <c r="K750" s="84"/>
    </row>
    <row r="751" spans="1:11" ht="51" x14ac:dyDescent="0.2">
      <c r="A751" s="62" t="s">
        <v>1439</v>
      </c>
      <c r="B751" s="32" t="s">
        <v>1440</v>
      </c>
      <c r="C751" s="4" t="s">
        <v>37</v>
      </c>
      <c r="D751" s="5">
        <v>10</v>
      </c>
      <c r="E751" s="113"/>
      <c r="F751" s="3">
        <f t="shared" si="11"/>
        <v>0</v>
      </c>
      <c r="J751" s="84"/>
      <c r="K751" s="84"/>
    </row>
    <row r="752" spans="1:11" ht="51" x14ac:dyDescent="0.2">
      <c r="A752" s="62" t="s">
        <v>1441</v>
      </c>
      <c r="B752" s="32" t="s">
        <v>1442</v>
      </c>
      <c r="C752" s="4" t="s">
        <v>37</v>
      </c>
      <c r="D752" s="5">
        <v>12</v>
      </c>
      <c r="E752" s="113"/>
      <c r="F752" s="3">
        <f t="shared" si="11"/>
        <v>0</v>
      </c>
      <c r="J752" s="84"/>
      <c r="K752" s="84"/>
    </row>
    <row r="753" spans="1:11" ht="51" x14ac:dyDescent="0.2">
      <c r="A753" s="62" t="s">
        <v>1443</v>
      </c>
      <c r="B753" s="32" t="s">
        <v>1444</v>
      </c>
      <c r="C753" s="4" t="s">
        <v>37</v>
      </c>
      <c r="D753" s="5">
        <v>10</v>
      </c>
      <c r="E753" s="113"/>
      <c r="F753" s="3">
        <f t="shared" si="11"/>
        <v>0</v>
      </c>
      <c r="J753" s="84"/>
      <c r="K753" s="84"/>
    </row>
    <row r="754" spans="1:11" x14ac:dyDescent="0.2">
      <c r="A754" s="99" t="s">
        <v>1445</v>
      </c>
      <c r="B754" s="88" t="s">
        <v>1446</v>
      </c>
      <c r="C754" s="100" t="s">
        <v>14</v>
      </c>
      <c r="D754" s="101"/>
      <c r="E754" s="102"/>
      <c r="F754" s="102"/>
      <c r="J754" s="84"/>
      <c r="K754" s="84"/>
    </row>
    <row r="755" spans="1:11" x14ac:dyDescent="0.2">
      <c r="A755" s="103" t="s">
        <v>1447</v>
      </c>
      <c r="B755" s="104" t="s">
        <v>1448</v>
      </c>
      <c r="C755" s="105" t="s">
        <v>14</v>
      </c>
      <c r="D755" s="106"/>
      <c r="E755" s="107"/>
      <c r="F755" s="107"/>
      <c r="J755" s="84"/>
      <c r="K755" s="84"/>
    </row>
    <row r="756" spans="1:11" ht="114.75" x14ac:dyDescent="0.2">
      <c r="A756" s="62" t="s">
        <v>1449</v>
      </c>
      <c r="B756" s="32" t="s">
        <v>1450</v>
      </c>
      <c r="C756" s="4" t="s">
        <v>25</v>
      </c>
      <c r="D756" s="5">
        <v>325</v>
      </c>
      <c r="E756" s="113"/>
      <c r="F756" s="3">
        <f t="shared" si="11"/>
        <v>0</v>
      </c>
      <c r="J756" s="84"/>
      <c r="K756" s="84"/>
    </row>
    <row r="757" spans="1:11" ht="76.5" x14ac:dyDescent="0.2">
      <c r="A757" s="62" t="s">
        <v>1451</v>
      </c>
      <c r="B757" s="32" t="s">
        <v>1452</v>
      </c>
      <c r="C757" s="4" t="s">
        <v>30</v>
      </c>
      <c r="D757" s="5">
        <v>83</v>
      </c>
      <c r="E757" s="113"/>
      <c r="F757" s="3">
        <f t="shared" si="11"/>
        <v>0</v>
      </c>
      <c r="J757" s="84"/>
      <c r="K757" s="84"/>
    </row>
    <row r="758" spans="1:11" ht="76.5" x14ac:dyDescent="0.2">
      <c r="A758" s="62" t="s">
        <v>1453</v>
      </c>
      <c r="B758" s="86" t="s">
        <v>1454</v>
      </c>
      <c r="C758" s="4" t="s">
        <v>30</v>
      </c>
      <c r="D758" s="5">
        <v>120</v>
      </c>
      <c r="E758" s="113"/>
      <c r="F758" s="3">
        <f t="shared" si="11"/>
        <v>0</v>
      </c>
      <c r="J758" s="84"/>
      <c r="K758" s="84"/>
    </row>
    <row r="759" spans="1:11" ht="76.5" x14ac:dyDescent="0.2">
      <c r="A759" s="62" t="s">
        <v>1455</v>
      </c>
      <c r="B759" s="86" t="s">
        <v>1456</v>
      </c>
      <c r="C759" s="4" t="s">
        <v>30</v>
      </c>
      <c r="D759" s="5">
        <v>90</v>
      </c>
      <c r="E759" s="113"/>
      <c r="F759" s="3">
        <f t="shared" si="11"/>
        <v>0</v>
      </c>
      <c r="J759" s="84"/>
      <c r="K759" s="84"/>
    </row>
    <row r="760" spans="1:11" ht="76.5" x14ac:dyDescent="0.2">
      <c r="A760" s="62" t="s">
        <v>1457</v>
      </c>
      <c r="B760" s="95" t="s">
        <v>1458</v>
      </c>
      <c r="C760" s="4" t="s">
        <v>22</v>
      </c>
      <c r="D760" s="5">
        <v>16.3</v>
      </c>
      <c r="E760" s="113"/>
      <c r="F760" s="3">
        <f t="shared" si="11"/>
        <v>0</v>
      </c>
      <c r="J760" s="84"/>
      <c r="K760" s="84"/>
    </row>
    <row r="761" spans="1:11" ht="76.5" x14ac:dyDescent="0.2">
      <c r="A761" s="62" t="s">
        <v>1459</v>
      </c>
      <c r="B761" s="32" t="s">
        <v>1460</v>
      </c>
      <c r="C761" s="4" t="s">
        <v>30</v>
      </c>
      <c r="D761" s="5">
        <v>90</v>
      </c>
      <c r="E761" s="113"/>
      <c r="F761" s="3">
        <f t="shared" si="11"/>
        <v>0</v>
      </c>
      <c r="J761" s="84"/>
      <c r="K761" s="84"/>
    </row>
    <row r="762" spans="1:11" ht="76.5" x14ac:dyDescent="0.2">
      <c r="A762" s="62" t="s">
        <v>1461</v>
      </c>
      <c r="B762" s="32" t="s">
        <v>1462</v>
      </c>
      <c r="C762" s="4" t="s">
        <v>37</v>
      </c>
      <c r="D762" s="5">
        <v>43</v>
      </c>
      <c r="E762" s="113"/>
      <c r="F762" s="3">
        <f t="shared" si="11"/>
        <v>0</v>
      </c>
      <c r="J762" s="84"/>
      <c r="K762" s="84"/>
    </row>
    <row r="763" spans="1:11" x14ac:dyDescent="0.2">
      <c r="A763" s="103" t="s">
        <v>1463</v>
      </c>
      <c r="B763" s="104" t="s">
        <v>1464</v>
      </c>
      <c r="C763" s="105" t="s">
        <v>14</v>
      </c>
      <c r="D763" s="106"/>
      <c r="E763" s="107"/>
      <c r="F763" s="107"/>
      <c r="J763" s="84"/>
      <c r="K763" s="84"/>
    </row>
    <row r="764" spans="1:11" ht="76.5" x14ac:dyDescent="0.2">
      <c r="A764" s="72" t="s">
        <v>1465</v>
      </c>
      <c r="B764" s="32" t="s">
        <v>1466</v>
      </c>
      <c r="C764" s="72" t="s">
        <v>30</v>
      </c>
      <c r="D764" s="2">
        <v>60</v>
      </c>
      <c r="E764" s="113"/>
      <c r="F764" s="3">
        <f t="shared" si="11"/>
        <v>0</v>
      </c>
      <c r="J764" s="84"/>
      <c r="K764" s="84"/>
    </row>
    <row r="765" spans="1:11" ht="51" x14ac:dyDescent="0.2">
      <c r="A765" s="72" t="s">
        <v>1467</v>
      </c>
      <c r="B765" s="32" t="s">
        <v>1468</v>
      </c>
      <c r="C765" s="72" t="s">
        <v>22</v>
      </c>
      <c r="D765" s="2">
        <v>69</v>
      </c>
      <c r="E765" s="113"/>
      <c r="F765" s="3">
        <f t="shared" si="11"/>
        <v>0</v>
      </c>
      <c r="J765" s="84"/>
      <c r="K765" s="84"/>
    </row>
    <row r="766" spans="1:11" ht="38.25" x14ac:dyDescent="0.2">
      <c r="A766" s="72" t="s">
        <v>1469</v>
      </c>
      <c r="B766" s="32" t="s">
        <v>1470</v>
      </c>
      <c r="C766" s="72" t="s">
        <v>25</v>
      </c>
      <c r="D766" s="2">
        <v>552</v>
      </c>
      <c r="E766" s="113"/>
      <c r="F766" s="3">
        <f t="shared" si="11"/>
        <v>0</v>
      </c>
      <c r="J766" s="84"/>
      <c r="K766" s="84"/>
    </row>
    <row r="767" spans="1:11" ht="38.25" x14ac:dyDescent="0.2">
      <c r="A767" s="72" t="s">
        <v>1471</v>
      </c>
      <c r="B767" s="32" t="s">
        <v>1472</v>
      </c>
      <c r="C767" s="72" t="s">
        <v>30</v>
      </c>
      <c r="D767" s="2">
        <v>115</v>
      </c>
      <c r="E767" s="113"/>
      <c r="F767" s="3">
        <f t="shared" si="11"/>
        <v>0</v>
      </c>
      <c r="J767" s="84"/>
      <c r="K767" s="84"/>
    </row>
    <row r="768" spans="1:11" ht="51" x14ac:dyDescent="0.2">
      <c r="A768" s="72" t="s">
        <v>1473</v>
      </c>
      <c r="B768" s="32" t="s">
        <v>1474</v>
      </c>
      <c r="C768" s="72" t="s">
        <v>30</v>
      </c>
      <c r="D768" s="2">
        <v>115</v>
      </c>
      <c r="E768" s="113"/>
      <c r="F768" s="3">
        <f t="shared" si="11"/>
        <v>0</v>
      </c>
      <c r="J768" s="84"/>
      <c r="K768" s="84"/>
    </row>
    <row r="769" spans="1:11" x14ac:dyDescent="0.2">
      <c r="A769" s="103" t="s">
        <v>1475</v>
      </c>
      <c r="B769" s="104" t="s">
        <v>1476</v>
      </c>
      <c r="C769" s="105" t="s">
        <v>14</v>
      </c>
      <c r="D769" s="106"/>
      <c r="E769" s="107"/>
      <c r="F769" s="107"/>
      <c r="J769" s="84"/>
      <c r="K769" s="84"/>
    </row>
    <row r="770" spans="1:11" ht="89.25" x14ac:dyDescent="0.2">
      <c r="A770" s="72" t="s">
        <v>1477</v>
      </c>
      <c r="B770" s="32" t="s">
        <v>1478</v>
      </c>
      <c r="C770" s="4" t="s">
        <v>25</v>
      </c>
      <c r="D770" s="5">
        <v>288.3</v>
      </c>
      <c r="E770" s="113"/>
      <c r="F770" s="3">
        <f t="shared" si="11"/>
        <v>0</v>
      </c>
      <c r="J770" s="84"/>
      <c r="K770" s="84"/>
    </row>
    <row r="771" spans="1:11" x14ac:dyDescent="0.2">
      <c r="A771" s="103" t="s">
        <v>1479</v>
      </c>
      <c r="B771" s="104" t="s">
        <v>1480</v>
      </c>
      <c r="C771" s="105" t="s">
        <v>14</v>
      </c>
      <c r="D771" s="106"/>
      <c r="E771" s="107"/>
      <c r="F771" s="107"/>
      <c r="J771" s="84"/>
      <c r="K771" s="84"/>
    </row>
    <row r="772" spans="1:11" ht="25.5" x14ac:dyDescent="0.2">
      <c r="A772" s="62" t="s">
        <v>1481</v>
      </c>
      <c r="B772" s="96" t="s">
        <v>1482</v>
      </c>
      <c r="C772" s="4" t="s">
        <v>37</v>
      </c>
      <c r="D772" s="5">
        <v>6</v>
      </c>
      <c r="E772" s="113"/>
      <c r="F772" s="3">
        <f t="shared" si="11"/>
        <v>0</v>
      </c>
      <c r="J772" s="84"/>
      <c r="K772" s="84"/>
    </row>
    <row r="773" spans="1:11" ht="178.5" x14ac:dyDescent="0.2">
      <c r="A773" s="62" t="s">
        <v>1483</v>
      </c>
      <c r="B773" s="32" t="s">
        <v>1484</v>
      </c>
      <c r="C773" s="4" t="s">
        <v>37</v>
      </c>
      <c r="D773" s="5">
        <v>6</v>
      </c>
      <c r="E773" s="113"/>
      <c r="F773" s="3">
        <f t="shared" si="11"/>
        <v>0</v>
      </c>
      <c r="J773" s="84"/>
      <c r="K773" s="84"/>
    </row>
    <row r="774" spans="1:11" ht="127.5" x14ac:dyDescent="0.2">
      <c r="A774" s="62" t="s">
        <v>1485</v>
      </c>
      <c r="B774" s="32" t="s">
        <v>1486</v>
      </c>
      <c r="C774" s="4" t="s">
        <v>37</v>
      </c>
      <c r="D774" s="5">
        <v>1</v>
      </c>
      <c r="E774" s="113"/>
      <c r="F774" s="3">
        <f t="shared" si="11"/>
        <v>0</v>
      </c>
      <c r="J774" s="84"/>
      <c r="K774" s="84"/>
    </row>
    <row r="775" spans="1:11" ht="153" x14ac:dyDescent="0.2">
      <c r="A775" s="62" t="s">
        <v>1487</v>
      </c>
      <c r="B775" s="32" t="s">
        <v>1488</v>
      </c>
      <c r="C775" s="4" t="s">
        <v>37</v>
      </c>
      <c r="D775" s="5">
        <v>1</v>
      </c>
      <c r="E775" s="113"/>
      <c r="F775" s="3">
        <f t="shared" si="11"/>
        <v>0</v>
      </c>
      <c r="J775" s="84"/>
      <c r="K775" s="84"/>
    </row>
    <row r="776" spans="1:11" ht="140.25" x14ac:dyDescent="0.2">
      <c r="A776" s="62" t="s">
        <v>1489</v>
      </c>
      <c r="B776" s="96" t="s">
        <v>1490</v>
      </c>
      <c r="C776" s="4" t="s">
        <v>37</v>
      </c>
      <c r="D776" s="5">
        <v>1</v>
      </c>
      <c r="E776" s="113"/>
      <c r="F776" s="3">
        <f t="shared" si="11"/>
        <v>0</v>
      </c>
      <c r="J776" s="84"/>
      <c r="K776" s="84"/>
    </row>
    <row r="777" spans="1:11" ht="140.25" x14ac:dyDescent="0.2">
      <c r="A777" s="62" t="s">
        <v>1491</v>
      </c>
      <c r="B777" s="96" t="s">
        <v>1492</v>
      </c>
      <c r="C777" s="4" t="s">
        <v>37</v>
      </c>
      <c r="D777" s="5">
        <v>1</v>
      </c>
      <c r="E777" s="113"/>
      <c r="F777" s="3">
        <f t="shared" si="11"/>
        <v>0</v>
      </c>
      <c r="J777" s="84"/>
      <c r="K777" s="84"/>
    </row>
    <row r="778" spans="1:11" ht="178.5" x14ac:dyDescent="0.2">
      <c r="A778" s="62" t="s">
        <v>1493</v>
      </c>
      <c r="B778" s="32" t="s">
        <v>1494</v>
      </c>
      <c r="C778" s="4" t="s">
        <v>37</v>
      </c>
      <c r="D778" s="5">
        <v>1</v>
      </c>
      <c r="E778" s="113"/>
      <c r="F778" s="3">
        <f t="shared" si="11"/>
        <v>0</v>
      </c>
      <c r="J778" s="84"/>
      <c r="K778" s="84"/>
    </row>
    <row r="779" spans="1:11" ht="127.5" x14ac:dyDescent="0.2">
      <c r="A779" s="62" t="s">
        <v>1495</v>
      </c>
      <c r="B779" s="32" t="s">
        <v>1496</v>
      </c>
      <c r="C779" s="4" t="s">
        <v>37</v>
      </c>
      <c r="D779" s="5">
        <v>9</v>
      </c>
      <c r="E779" s="113"/>
      <c r="F779" s="3">
        <f t="shared" si="11"/>
        <v>0</v>
      </c>
      <c r="J779" s="84"/>
      <c r="K779" s="84"/>
    </row>
    <row r="780" spans="1:11" ht="114.75" x14ac:dyDescent="0.2">
      <c r="A780" s="62" t="s">
        <v>1497</v>
      </c>
      <c r="B780" s="32" t="s">
        <v>1498</v>
      </c>
      <c r="C780" s="4" t="s">
        <v>37</v>
      </c>
      <c r="D780" s="5">
        <v>2</v>
      </c>
      <c r="E780" s="113"/>
      <c r="F780" s="3">
        <f t="shared" si="11"/>
        <v>0</v>
      </c>
      <c r="J780" s="84"/>
      <c r="K780" s="84"/>
    </row>
    <row r="781" spans="1:11" x14ac:dyDescent="0.2">
      <c r="A781" s="62" t="s">
        <v>1499</v>
      </c>
      <c r="B781" s="32" t="s">
        <v>1500</v>
      </c>
      <c r="C781" s="4" t="s">
        <v>37</v>
      </c>
      <c r="D781" s="5">
        <v>1</v>
      </c>
      <c r="E781" s="113"/>
      <c r="F781" s="3">
        <f t="shared" ref="F781:F815" si="12">ROUND(E781*D781,0)</f>
        <v>0</v>
      </c>
      <c r="J781" s="84"/>
      <c r="K781" s="84"/>
    </row>
    <row r="782" spans="1:11" x14ac:dyDescent="0.2">
      <c r="A782" s="62" t="s">
        <v>1501</v>
      </c>
      <c r="B782" s="32" t="s">
        <v>1502</v>
      </c>
      <c r="C782" s="4" t="s">
        <v>37</v>
      </c>
      <c r="D782" s="5">
        <v>2</v>
      </c>
      <c r="E782" s="113"/>
      <c r="F782" s="3">
        <f t="shared" si="12"/>
        <v>0</v>
      </c>
      <c r="J782" s="84"/>
      <c r="K782" s="84"/>
    </row>
    <row r="783" spans="1:11" ht="25.5" x14ac:dyDescent="0.2">
      <c r="A783" s="62" t="s">
        <v>1503</v>
      </c>
      <c r="B783" s="32" t="s">
        <v>1504</v>
      </c>
      <c r="C783" s="4" t="s">
        <v>37</v>
      </c>
      <c r="D783" s="5">
        <v>30</v>
      </c>
      <c r="E783" s="113"/>
      <c r="F783" s="3">
        <f t="shared" si="12"/>
        <v>0</v>
      </c>
      <c r="J783" s="84"/>
      <c r="K783" s="84"/>
    </row>
    <row r="784" spans="1:11" ht="89.25" x14ac:dyDescent="0.2">
      <c r="A784" s="62" t="s">
        <v>1505</v>
      </c>
      <c r="B784" s="97" t="s">
        <v>1506</v>
      </c>
      <c r="C784" s="4" t="s">
        <v>37</v>
      </c>
      <c r="D784" s="5">
        <v>8</v>
      </c>
      <c r="E784" s="113"/>
      <c r="F784" s="3">
        <f t="shared" si="12"/>
        <v>0</v>
      </c>
      <c r="J784" s="84"/>
      <c r="K784" s="84"/>
    </row>
    <row r="785" spans="1:11" x14ac:dyDescent="0.2">
      <c r="A785" s="103" t="s">
        <v>1507</v>
      </c>
      <c r="B785" s="104" t="s">
        <v>1508</v>
      </c>
      <c r="C785" s="105" t="s">
        <v>14</v>
      </c>
      <c r="D785" s="106"/>
      <c r="E785" s="107"/>
      <c r="F785" s="107"/>
      <c r="J785" s="84"/>
      <c r="K785" s="84"/>
    </row>
    <row r="786" spans="1:11" ht="63.75" x14ac:dyDescent="0.2">
      <c r="A786" s="62" t="s">
        <v>1509</v>
      </c>
      <c r="B786" s="32" t="s">
        <v>1510</v>
      </c>
      <c r="C786" s="4" t="s">
        <v>37</v>
      </c>
      <c r="D786" s="5">
        <v>122</v>
      </c>
      <c r="E786" s="113"/>
      <c r="F786" s="3">
        <f t="shared" si="12"/>
        <v>0</v>
      </c>
      <c r="J786" s="84"/>
      <c r="K786" s="84"/>
    </row>
    <row r="787" spans="1:11" ht="114.75" x14ac:dyDescent="0.2">
      <c r="A787" s="62" t="s">
        <v>1511</v>
      </c>
      <c r="B787" s="32" t="s">
        <v>1512</v>
      </c>
      <c r="C787" s="31" t="s">
        <v>37</v>
      </c>
      <c r="D787" s="5">
        <v>21</v>
      </c>
      <c r="E787" s="113"/>
      <c r="F787" s="3">
        <f t="shared" si="12"/>
        <v>0</v>
      </c>
      <c r="J787" s="84"/>
      <c r="K787" s="84"/>
    </row>
    <row r="788" spans="1:11" x14ac:dyDescent="0.2">
      <c r="A788" s="99" t="s">
        <v>1513</v>
      </c>
      <c r="B788" s="88" t="s">
        <v>1514</v>
      </c>
      <c r="C788" s="100" t="s">
        <v>14</v>
      </c>
      <c r="D788" s="101"/>
      <c r="E788" s="102"/>
      <c r="F788" s="102"/>
      <c r="J788" s="84"/>
      <c r="K788" s="84"/>
    </row>
    <row r="789" spans="1:11" x14ac:dyDescent="0.2">
      <c r="A789" s="103" t="s">
        <v>1515</v>
      </c>
      <c r="B789" s="104" t="s">
        <v>1516</v>
      </c>
      <c r="C789" s="105"/>
      <c r="D789" s="106"/>
      <c r="E789" s="107"/>
      <c r="F789" s="107"/>
      <c r="J789" s="84"/>
      <c r="K789" s="84"/>
    </row>
    <row r="790" spans="1:11" ht="63.75" x14ac:dyDescent="0.2">
      <c r="A790" s="62" t="s">
        <v>1517</v>
      </c>
      <c r="B790" s="86" t="s">
        <v>1518</v>
      </c>
      <c r="C790" s="64" t="s">
        <v>25</v>
      </c>
      <c r="D790" s="65">
        <v>1000</v>
      </c>
      <c r="E790" s="113"/>
      <c r="F790" s="3">
        <f t="shared" si="12"/>
        <v>0</v>
      </c>
      <c r="J790" s="84"/>
      <c r="K790" s="84"/>
    </row>
    <row r="791" spans="1:11" x14ac:dyDescent="0.2">
      <c r="A791" s="103" t="s">
        <v>1519</v>
      </c>
      <c r="B791" s="104" t="s">
        <v>1520</v>
      </c>
      <c r="C791" s="105"/>
      <c r="D791" s="106"/>
      <c r="E791" s="107"/>
      <c r="F791" s="107"/>
      <c r="J791" s="84"/>
      <c r="K791" s="84"/>
    </row>
    <row r="792" spans="1:11" ht="153" x14ac:dyDescent="0.2">
      <c r="A792" s="62" t="s">
        <v>1521</v>
      </c>
      <c r="B792" s="86" t="s">
        <v>1522</v>
      </c>
      <c r="C792" s="64" t="s">
        <v>37</v>
      </c>
      <c r="D792" s="65">
        <v>22</v>
      </c>
      <c r="E792" s="113"/>
      <c r="F792" s="3">
        <f t="shared" si="12"/>
        <v>0</v>
      </c>
      <c r="J792" s="84"/>
      <c r="K792" s="84"/>
    </row>
    <row r="793" spans="1:11" ht="153" x14ac:dyDescent="0.2">
      <c r="A793" s="62" t="s">
        <v>1523</v>
      </c>
      <c r="B793" s="86" t="s">
        <v>1524</v>
      </c>
      <c r="C793" s="64" t="s">
        <v>37</v>
      </c>
      <c r="D793" s="65">
        <v>19</v>
      </c>
      <c r="E793" s="113"/>
      <c r="F793" s="3">
        <f t="shared" si="12"/>
        <v>0</v>
      </c>
      <c r="J793" s="84"/>
      <c r="K793" s="84"/>
    </row>
    <row r="794" spans="1:11" ht="165.75" x14ac:dyDescent="0.2">
      <c r="A794" s="62" t="s">
        <v>1525</v>
      </c>
      <c r="B794" s="86" t="s">
        <v>1526</v>
      </c>
      <c r="C794" s="64" t="s">
        <v>37</v>
      </c>
      <c r="D794" s="65">
        <v>1</v>
      </c>
      <c r="E794" s="113"/>
      <c r="F794" s="3">
        <f t="shared" si="12"/>
        <v>0</v>
      </c>
      <c r="J794" s="84"/>
      <c r="K794" s="84"/>
    </row>
    <row r="795" spans="1:11" ht="102" x14ac:dyDescent="0.2">
      <c r="A795" s="62" t="s">
        <v>1527</v>
      </c>
      <c r="B795" s="86" t="s">
        <v>1528</v>
      </c>
      <c r="C795" s="64" t="s">
        <v>37</v>
      </c>
      <c r="D795" s="65">
        <v>84</v>
      </c>
      <c r="E795" s="113"/>
      <c r="F795" s="3">
        <f t="shared" si="12"/>
        <v>0</v>
      </c>
      <c r="J795" s="84"/>
      <c r="K795" s="84"/>
    </row>
    <row r="796" spans="1:11" ht="89.25" x14ac:dyDescent="0.2">
      <c r="A796" s="62" t="s">
        <v>1529</v>
      </c>
      <c r="B796" s="86" t="s">
        <v>1530</v>
      </c>
      <c r="C796" s="64" t="s">
        <v>37</v>
      </c>
      <c r="D796" s="65">
        <v>42</v>
      </c>
      <c r="E796" s="113"/>
      <c r="F796" s="3">
        <f t="shared" si="12"/>
        <v>0</v>
      </c>
      <c r="J796" s="84"/>
      <c r="K796" s="84"/>
    </row>
    <row r="797" spans="1:11" x14ac:dyDescent="0.2">
      <c r="A797" s="103" t="s">
        <v>1531</v>
      </c>
      <c r="B797" s="104" t="s">
        <v>1532</v>
      </c>
      <c r="C797" s="105"/>
      <c r="D797" s="106"/>
      <c r="E797" s="107"/>
      <c r="F797" s="107"/>
      <c r="J797" s="84"/>
      <c r="K797" s="84"/>
    </row>
    <row r="798" spans="1:11" ht="76.5" x14ac:dyDescent="0.2">
      <c r="A798" s="62" t="s">
        <v>1533</v>
      </c>
      <c r="B798" s="86" t="s">
        <v>1534</v>
      </c>
      <c r="C798" s="64" t="s">
        <v>37</v>
      </c>
      <c r="D798" s="65">
        <v>172</v>
      </c>
      <c r="E798" s="113"/>
      <c r="F798" s="3">
        <f t="shared" si="12"/>
        <v>0</v>
      </c>
      <c r="J798" s="84"/>
      <c r="K798" s="84"/>
    </row>
    <row r="799" spans="1:11" ht="76.5" x14ac:dyDescent="0.2">
      <c r="A799" s="62" t="s">
        <v>1535</v>
      </c>
      <c r="B799" s="86" t="s">
        <v>1536</v>
      </c>
      <c r="C799" s="64" t="s">
        <v>37</v>
      </c>
      <c r="D799" s="5">
        <v>97</v>
      </c>
      <c r="E799" s="113"/>
      <c r="F799" s="3">
        <f t="shared" si="12"/>
        <v>0</v>
      </c>
      <c r="J799" s="84"/>
      <c r="K799" s="84"/>
    </row>
    <row r="800" spans="1:11" ht="76.5" x14ac:dyDescent="0.2">
      <c r="A800" s="62" t="s">
        <v>1537</v>
      </c>
      <c r="B800" s="86" t="s">
        <v>1538</v>
      </c>
      <c r="C800" s="64" t="s">
        <v>37</v>
      </c>
      <c r="D800" s="5">
        <v>60</v>
      </c>
      <c r="E800" s="113"/>
      <c r="F800" s="3">
        <f t="shared" si="12"/>
        <v>0</v>
      </c>
      <c r="J800" s="84"/>
      <c r="K800" s="84"/>
    </row>
    <row r="801" spans="1:15" ht="76.5" x14ac:dyDescent="0.2">
      <c r="A801" s="62" t="s">
        <v>1539</v>
      </c>
      <c r="B801" s="86" t="s">
        <v>1540</v>
      </c>
      <c r="C801" s="64" t="s">
        <v>37</v>
      </c>
      <c r="D801" s="5">
        <v>176</v>
      </c>
      <c r="E801" s="113"/>
      <c r="F801" s="3">
        <f t="shared" si="12"/>
        <v>0</v>
      </c>
      <c r="J801" s="84"/>
      <c r="K801" s="84"/>
    </row>
    <row r="802" spans="1:15" ht="76.5" x14ac:dyDescent="0.2">
      <c r="A802" s="62" t="s">
        <v>1541</v>
      </c>
      <c r="B802" s="86" t="s">
        <v>1542</v>
      </c>
      <c r="C802" s="64" t="s">
        <v>37</v>
      </c>
      <c r="D802" s="5">
        <v>10</v>
      </c>
      <c r="E802" s="113"/>
      <c r="F802" s="3">
        <f t="shared" si="12"/>
        <v>0</v>
      </c>
      <c r="J802" s="84"/>
      <c r="K802" s="84"/>
    </row>
    <row r="803" spans="1:15" ht="76.5" x14ac:dyDescent="0.2">
      <c r="A803" s="62" t="s">
        <v>1543</v>
      </c>
      <c r="B803" s="86" t="s">
        <v>1544</v>
      </c>
      <c r="C803" s="64" t="s">
        <v>37</v>
      </c>
      <c r="D803" s="5">
        <v>568</v>
      </c>
      <c r="E803" s="113"/>
      <c r="F803" s="3">
        <f t="shared" si="12"/>
        <v>0</v>
      </c>
      <c r="J803" s="84"/>
      <c r="K803" s="84"/>
    </row>
    <row r="804" spans="1:15" ht="76.5" x14ac:dyDescent="0.2">
      <c r="A804" s="62" t="s">
        <v>1545</v>
      </c>
      <c r="B804" s="86" t="s">
        <v>1546</v>
      </c>
      <c r="C804" s="64" t="s">
        <v>37</v>
      </c>
      <c r="D804" s="5">
        <v>104</v>
      </c>
      <c r="E804" s="113"/>
      <c r="F804" s="3">
        <f t="shared" si="12"/>
        <v>0</v>
      </c>
      <c r="J804" s="84"/>
      <c r="K804" s="84"/>
    </row>
    <row r="805" spans="1:15" ht="76.5" x14ac:dyDescent="0.2">
      <c r="A805" s="62" t="s">
        <v>1547</v>
      </c>
      <c r="B805" s="86" t="s">
        <v>1548</v>
      </c>
      <c r="C805" s="64" t="s">
        <v>37</v>
      </c>
      <c r="D805" s="5">
        <v>180</v>
      </c>
      <c r="E805" s="113"/>
      <c r="F805" s="3">
        <f t="shared" si="12"/>
        <v>0</v>
      </c>
      <c r="J805" s="84"/>
      <c r="K805" s="84"/>
    </row>
    <row r="806" spans="1:15" ht="25.5" x14ac:dyDescent="0.2">
      <c r="A806" s="62" t="s">
        <v>1549</v>
      </c>
      <c r="B806" s="86" t="s">
        <v>1550</v>
      </c>
      <c r="C806" s="64" t="s">
        <v>25</v>
      </c>
      <c r="D806" s="5">
        <v>318</v>
      </c>
      <c r="E806" s="113"/>
      <c r="F806" s="3">
        <f t="shared" si="12"/>
        <v>0</v>
      </c>
      <c r="J806" s="84"/>
      <c r="K806" s="84"/>
    </row>
    <row r="807" spans="1:15" ht="76.5" x14ac:dyDescent="0.2">
      <c r="A807" s="62" t="s">
        <v>1551</v>
      </c>
      <c r="B807" s="86" t="s">
        <v>1552</v>
      </c>
      <c r="C807" s="64" t="s">
        <v>25</v>
      </c>
      <c r="D807" s="5">
        <v>1000</v>
      </c>
      <c r="E807" s="113"/>
      <c r="F807" s="3">
        <f t="shared" si="12"/>
        <v>0</v>
      </c>
      <c r="J807" s="84"/>
      <c r="K807" s="84"/>
    </row>
    <row r="808" spans="1:15" x14ac:dyDescent="0.2">
      <c r="A808" s="103" t="s">
        <v>1553</v>
      </c>
      <c r="B808" s="104" t="s">
        <v>1554</v>
      </c>
      <c r="C808" s="105"/>
      <c r="D808" s="106"/>
      <c r="E808" s="107"/>
      <c r="F808" s="107"/>
      <c r="J808" s="84"/>
      <c r="K808" s="84"/>
    </row>
    <row r="809" spans="1:15" ht="153" x14ac:dyDescent="0.2">
      <c r="A809" s="62" t="s">
        <v>1555</v>
      </c>
      <c r="B809" s="98" t="s">
        <v>1556</v>
      </c>
      <c r="C809" s="64" t="s">
        <v>17</v>
      </c>
      <c r="D809" s="65">
        <v>22</v>
      </c>
      <c r="E809" s="113"/>
      <c r="F809" s="3">
        <f t="shared" si="12"/>
        <v>0</v>
      </c>
      <c r="J809" s="84"/>
      <c r="K809" s="84"/>
    </row>
    <row r="810" spans="1:15" ht="76.5" x14ac:dyDescent="0.2">
      <c r="A810" s="62" t="s">
        <v>1557</v>
      </c>
      <c r="B810" s="98" t="s">
        <v>1558</v>
      </c>
      <c r="C810" s="64" t="s">
        <v>37</v>
      </c>
      <c r="D810" s="65">
        <v>1</v>
      </c>
      <c r="E810" s="113"/>
      <c r="F810" s="3">
        <f t="shared" si="12"/>
        <v>0</v>
      </c>
      <c r="J810" s="84"/>
      <c r="K810" s="84"/>
    </row>
    <row r="811" spans="1:15" ht="153" x14ac:dyDescent="0.2">
      <c r="A811" s="62" t="s">
        <v>1559</v>
      </c>
      <c r="B811" s="98" t="s">
        <v>1560</v>
      </c>
      <c r="C811" s="64" t="s">
        <v>17</v>
      </c>
      <c r="D811" s="65">
        <v>3</v>
      </c>
      <c r="E811" s="113"/>
      <c r="F811" s="3">
        <f t="shared" si="12"/>
        <v>0</v>
      </c>
      <c r="J811" s="84"/>
      <c r="K811" s="84"/>
    </row>
    <row r="812" spans="1:15" ht="76.5" x14ac:dyDescent="0.2">
      <c r="A812" s="62" t="s">
        <v>1561</v>
      </c>
      <c r="B812" s="98" t="s">
        <v>1562</v>
      </c>
      <c r="C812" s="64" t="s">
        <v>1563</v>
      </c>
      <c r="D812" s="65">
        <v>10</v>
      </c>
      <c r="E812" s="113"/>
      <c r="F812" s="3">
        <f t="shared" si="12"/>
        <v>0</v>
      </c>
      <c r="J812" s="84"/>
      <c r="K812" s="84"/>
    </row>
    <row r="813" spans="1:15" ht="51" x14ac:dyDescent="0.25">
      <c r="A813" s="62" t="s">
        <v>1564</v>
      </c>
      <c r="B813" s="98" t="s">
        <v>1565</v>
      </c>
      <c r="C813" s="64" t="s">
        <v>37</v>
      </c>
      <c r="D813" s="65">
        <v>1</v>
      </c>
      <c r="E813" s="113"/>
      <c r="F813" s="3">
        <f t="shared" si="12"/>
        <v>0</v>
      </c>
      <c r="J813" s="84"/>
      <c r="K813" s="84"/>
      <c r="O813"/>
    </row>
    <row r="814" spans="1:15" ht="51" x14ac:dyDescent="0.2">
      <c r="A814" s="62" t="s">
        <v>1566</v>
      </c>
      <c r="B814" s="98" t="s">
        <v>1567</v>
      </c>
      <c r="C814" s="64" t="s">
        <v>37</v>
      </c>
      <c r="D814" s="65">
        <v>5</v>
      </c>
      <c r="E814" s="113"/>
      <c r="F814" s="3">
        <f t="shared" si="12"/>
        <v>0</v>
      </c>
      <c r="J814" s="84"/>
      <c r="K814" s="84"/>
    </row>
    <row r="815" spans="1:15" ht="127.5" x14ac:dyDescent="0.2">
      <c r="A815" s="62" t="s">
        <v>1568</v>
      </c>
      <c r="B815" s="98" t="s">
        <v>1569</v>
      </c>
      <c r="C815" s="64" t="s">
        <v>17</v>
      </c>
      <c r="D815" s="65">
        <v>10</v>
      </c>
      <c r="E815" s="113"/>
      <c r="F815" s="3">
        <f t="shared" si="12"/>
        <v>0</v>
      </c>
      <c r="J815" s="84"/>
      <c r="K815" s="84"/>
    </row>
    <row r="816" spans="1:15" s="43" customFormat="1" ht="12.2" customHeight="1" x14ac:dyDescent="0.2">
      <c r="A816" s="140" t="s">
        <v>1570</v>
      </c>
      <c r="B816" s="141"/>
      <c r="C816" s="141"/>
      <c r="D816" s="141"/>
      <c r="E816" s="142"/>
      <c r="F816" s="26">
        <f>SUM(F15:F815)</f>
        <v>0</v>
      </c>
      <c r="H816" s="108"/>
      <c r="J816" s="84"/>
      <c r="K816" s="84"/>
    </row>
    <row r="817" spans="1:6" s="43" customFormat="1" ht="12.2" customHeight="1" x14ac:dyDescent="0.25">
      <c r="A817" s="73"/>
      <c r="B817" s="74"/>
      <c r="C817" s="143">
        <f>+E817+E818</f>
        <v>0</v>
      </c>
      <c r="D817" s="73" t="s">
        <v>1571</v>
      </c>
      <c r="E817" s="120"/>
      <c r="F817" s="75">
        <f>+ROUND(F816*E817,0)</f>
        <v>0</v>
      </c>
    </row>
    <row r="818" spans="1:6" s="43" customFormat="1" ht="12.2" customHeight="1" x14ac:dyDescent="0.25">
      <c r="A818" s="73"/>
      <c r="B818" s="74"/>
      <c r="C818" s="144"/>
      <c r="D818" s="73" t="s">
        <v>1572</v>
      </c>
      <c r="E818" s="120"/>
      <c r="F818" s="75">
        <f>+ROUND(F816*E818,0)</f>
        <v>0</v>
      </c>
    </row>
    <row r="819" spans="1:6" s="43" customFormat="1" ht="15.6" customHeight="1" thickBot="1" x14ac:dyDescent="0.3">
      <c r="A819" s="145" t="s">
        <v>1573</v>
      </c>
      <c r="B819" s="146"/>
      <c r="C819" s="146"/>
      <c r="D819" s="146"/>
      <c r="E819" s="146"/>
      <c r="F819" s="87">
        <f>+F816+F817+F818</f>
        <v>0</v>
      </c>
    </row>
    <row r="820" spans="1:6" s="43" customFormat="1" ht="12.2" customHeight="1" x14ac:dyDescent="0.25">
      <c r="A820" s="6"/>
      <c r="B820" s="9"/>
      <c r="C820" s="6"/>
      <c r="D820" s="10"/>
      <c r="E820" s="10"/>
      <c r="F820" s="11"/>
    </row>
    <row r="821" spans="1:6" s="43" customFormat="1" ht="12.2" customHeight="1" x14ac:dyDescent="0.2">
      <c r="A821" s="14"/>
      <c r="B821" s="16"/>
      <c r="C821" s="12"/>
      <c r="D821" s="12"/>
      <c r="E821" s="12"/>
      <c r="F821" s="12"/>
    </row>
    <row r="822" spans="1:6" s="43" customFormat="1" ht="22.5" customHeight="1" x14ac:dyDescent="0.25">
      <c r="A822" s="134" t="s">
        <v>1574</v>
      </c>
      <c r="B822" s="135"/>
      <c r="C822" s="135"/>
      <c r="D822" s="135"/>
      <c r="E822" s="135"/>
      <c r="F822" s="136"/>
    </row>
    <row r="823" spans="1:6" s="43" customFormat="1" ht="12.2" customHeight="1" x14ac:dyDescent="0.25">
      <c r="A823" s="17" t="s">
        <v>1575</v>
      </c>
      <c r="B823" s="18" t="s">
        <v>5</v>
      </c>
      <c r="C823" s="17" t="s">
        <v>1576</v>
      </c>
      <c r="D823" s="19" t="s">
        <v>7</v>
      </c>
      <c r="E823" s="17" t="s">
        <v>1577</v>
      </c>
      <c r="F823" s="20" t="s">
        <v>1578</v>
      </c>
    </row>
    <row r="824" spans="1:6" s="43" customFormat="1" ht="12.2" customHeight="1" x14ac:dyDescent="0.25">
      <c r="A824" s="21" t="s">
        <v>1579</v>
      </c>
      <c r="B824" s="22" t="s">
        <v>1580</v>
      </c>
      <c r="C824" s="23"/>
      <c r="D824" s="24"/>
      <c r="E824" s="25"/>
      <c r="F824" s="26"/>
    </row>
    <row r="825" spans="1:6" s="43" customFormat="1" x14ac:dyDescent="0.2">
      <c r="A825" s="27" t="s">
        <v>1581</v>
      </c>
      <c r="B825" s="28" t="s">
        <v>1582</v>
      </c>
      <c r="C825" s="29"/>
      <c r="D825" s="29"/>
      <c r="E825" s="29"/>
      <c r="F825" s="30"/>
    </row>
    <row r="826" spans="1:6" s="43" customFormat="1" ht="25.5" x14ac:dyDescent="0.25">
      <c r="A826" s="31" t="s">
        <v>1583</v>
      </c>
      <c r="B826" s="32" t="s">
        <v>1584</v>
      </c>
      <c r="C826" s="1" t="s">
        <v>37</v>
      </c>
      <c r="D826" s="33">
        <v>3</v>
      </c>
      <c r="E826" s="121"/>
      <c r="F826" s="34">
        <f t="shared" ref="F826:F843" si="13">+ROUND(E826*D826,0)</f>
        <v>0</v>
      </c>
    </row>
    <row r="827" spans="1:6" s="43" customFormat="1" ht="25.5" x14ac:dyDescent="0.25">
      <c r="A827" s="31" t="s">
        <v>1585</v>
      </c>
      <c r="B827" s="32" t="s">
        <v>1586</v>
      </c>
      <c r="C827" s="1" t="s">
        <v>37</v>
      </c>
      <c r="D827" s="33">
        <v>10</v>
      </c>
      <c r="E827" s="121"/>
      <c r="F827" s="34">
        <f t="shared" si="13"/>
        <v>0</v>
      </c>
    </row>
    <row r="828" spans="1:6" s="43" customFormat="1" x14ac:dyDescent="0.2">
      <c r="A828" s="27" t="s">
        <v>1587</v>
      </c>
      <c r="B828" s="28" t="s">
        <v>1588</v>
      </c>
      <c r="C828" s="29"/>
      <c r="D828" s="35"/>
      <c r="E828" s="36"/>
      <c r="F828" s="30"/>
    </row>
    <row r="829" spans="1:6" s="43" customFormat="1" ht="25.5" x14ac:dyDescent="0.25">
      <c r="A829" s="31" t="s">
        <v>1589</v>
      </c>
      <c r="B829" s="32" t="s">
        <v>1590</v>
      </c>
      <c r="C829" s="1" t="s">
        <v>37</v>
      </c>
      <c r="D829" s="33">
        <v>3000</v>
      </c>
      <c r="E829" s="121"/>
      <c r="F829" s="34">
        <f t="shared" si="13"/>
        <v>0</v>
      </c>
    </row>
    <row r="830" spans="1:6" s="43" customFormat="1" ht="25.5" x14ac:dyDescent="0.25">
      <c r="A830" s="31" t="s">
        <v>1829</v>
      </c>
      <c r="B830" s="32" t="s">
        <v>1592</v>
      </c>
      <c r="C830" s="1" t="s">
        <v>37</v>
      </c>
      <c r="D830" s="33">
        <v>8</v>
      </c>
      <c r="E830" s="121"/>
      <c r="F830" s="34">
        <f t="shared" si="13"/>
        <v>0</v>
      </c>
    </row>
    <row r="831" spans="1:6" s="43" customFormat="1" ht="63.75" x14ac:dyDescent="0.25">
      <c r="A831" s="31" t="s">
        <v>1591</v>
      </c>
      <c r="B831" s="32" t="s">
        <v>1593</v>
      </c>
      <c r="C831" s="1" t="s">
        <v>37</v>
      </c>
      <c r="D831" s="33">
        <v>1</v>
      </c>
      <c r="E831" s="121"/>
      <c r="F831" s="34">
        <f t="shared" si="13"/>
        <v>0</v>
      </c>
    </row>
    <row r="832" spans="1:6" s="43" customFormat="1" ht="25.5" x14ac:dyDescent="0.25">
      <c r="A832" s="31" t="s">
        <v>1830</v>
      </c>
      <c r="B832" s="32" t="s">
        <v>1594</v>
      </c>
      <c r="C832" s="1" t="s">
        <v>37</v>
      </c>
      <c r="D832" s="33">
        <v>1</v>
      </c>
      <c r="E832" s="121"/>
      <c r="F832" s="34">
        <f t="shared" si="13"/>
        <v>0</v>
      </c>
    </row>
    <row r="833" spans="1:6" x14ac:dyDescent="0.2">
      <c r="A833" s="27" t="s">
        <v>1595</v>
      </c>
      <c r="B833" s="28" t="s">
        <v>1596</v>
      </c>
      <c r="C833" s="29"/>
      <c r="D833" s="35"/>
      <c r="E833" s="36"/>
      <c r="F833" s="30"/>
    </row>
    <row r="834" spans="1:6" x14ac:dyDescent="0.2">
      <c r="A834" s="31" t="s">
        <v>1597</v>
      </c>
      <c r="B834" s="32" t="s">
        <v>1598</v>
      </c>
      <c r="C834" s="1" t="s">
        <v>37</v>
      </c>
      <c r="D834" s="33">
        <v>6</v>
      </c>
      <c r="E834" s="121"/>
      <c r="F834" s="34">
        <f t="shared" si="13"/>
        <v>0</v>
      </c>
    </row>
    <row r="835" spans="1:6" ht="25.5" x14ac:dyDescent="0.2">
      <c r="A835" s="31" t="s">
        <v>1599</v>
      </c>
      <c r="B835" s="32" t="s">
        <v>1600</v>
      </c>
      <c r="C835" s="1" t="s">
        <v>37</v>
      </c>
      <c r="D835" s="33">
        <v>6</v>
      </c>
      <c r="E835" s="121"/>
      <c r="F835" s="34">
        <f t="shared" si="13"/>
        <v>0</v>
      </c>
    </row>
    <row r="836" spans="1:6" x14ac:dyDescent="0.2">
      <c r="A836" s="27" t="s">
        <v>1601</v>
      </c>
      <c r="B836" s="28" t="s">
        <v>1602</v>
      </c>
      <c r="C836" s="29"/>
      <c r="D836" s="35"/>
      <c r="E836" s="36"/>
      <c r="F836" s="30"/>
    </row>
    <row r="837" spans="1:6" ht="191.25" x14ac:dyDescent="0.2">
      <c r="A837" s="31" t="s">
        <v>1603</v>
      </c>
      <c r="B837" s="32" t="s">
        <v>1604</v>
      </c>
      <c r="C837" s="1" t="s">
        <v>37</v>
      </c>
      <c r="D837" s="33">
        <v>9</v>
      </c>
      <c r="E837" s="121"/>
      <c r="F837" s="34">
        <f t="shared" si="13"/>
        <v>0</v>
      </c>
    </row>
    <row r="838" spans="1:6" x14ac:dyDescent="0.2">
      <c r="A838" s="27" t="s">
        <v>1605</v>
      </c>
      <c r="B838" s="28" t="s">
        <v>1606</v>
      </c>
      <c r="C838" s="29"/>
      <c r="D838" s="35"/>
      <c r="E838" s="36"/>
      <c r="F838" s="30"/>
    </row>
    <row r="839" spans="1:6" ht="38.25" x14ac:dyDescent="0.2">
      <c r="A839" s="31" t="s">
        <v>1607</v>
      </c>
      <c r="B839" s="32" t="s">
        <v>1608</v>
      </c>
      <c r="C839" s="1" t="s">
        <v>1609</v>
      </c>
      <c r="D839" s="33">
        <v>1</v>
      </c>
      <c r="E839" s="121"/>
      <c r="F839" s="34">
        <f t="shared" si="13"/>
        <v>0</v>
      </c>
    </row>
    <row r="840" spans="1:6" ht="25.5" x14ac:dyDescent="0.2">
      <c r="A840" s="31" t="s">
        <v>1610</v>
      </c>
      <c r="B840" s="32" t="s">
        <v>1611</v>
      </c>
      <c r="C840" s="1" t="s">
        <v>37</v>
      </c>
      <c r="D840" s="33">
        <v>2</v>
      </c>
      <c r="E840" s="121"/>
      <c r="F840" s="34">
        <f t="shared" si="13"/>
        <v>0</v>
      </c>
    </row>
    <row r="841" spans="1:6" ht="51" x14ac:dyDescent="0.2">
      <c r="A841" s="31" t="s">
        <v>1612</v>
      </c>
      <c r="B841" s="32" t="s">
        <v>1613</v>
      </c>
      <c r="C841" s="1" t="s">
        <v>37</v>
      </c>
      <c r="D841" s="33">
        <v>1</v>
      </c>
      <c r="E841" s="121"/>
      <c r="F841" s="34">
        <f t="shared" si="13"/>
        <v>0</v>
      </c>
    </row>
    <row r="842" spans="1:6" ht="25.5" x14ac:dyDescent="0.2">
      <c r="A842" s="31" t="s">
        <v>1614</v>
      </c>
      <c r="B842" s="32" t="s">
        <v>1615</v>
      </c>
      <c r="C842" s="1" t="s">
        <v>37</v>
      </c>
      <c r="D842" s="33">
        <v>1</v>
      </c>
      <c r="E842" s="121"/>
      <c r="F842" s="34">
        <f t="shared" si="13"/>
        <v>0</v>
      </c>
    </row>
    <row r="843" spans="1:6" ht="38.25" x14ac:dyDescent="0.2">
      <c r="A843" s="31" t="s">
        <v>1616</v>
      </c>
      <c r="B843" s="32" t="s">
        <v>1617</v>
      </c>
      <c r="C843" s="1" t="s">
        <v>37</v>
      </c>
      <c r="D843" s="33">
        <v>1</v>
      </c>
      <c r="E843" s="121"/>
      <c r="F843" s="34">
        <f t="shared" si="13"/>
        <v>0</v>
      </c>
    </row>
    <row r="844" spans="1:6" x14ac:dyDescent="0.2">
      <c r="A844" s="137" t="s">
        <v>1618</v>
      </c>
      <c r="B844" s="138"/>
      <c r="C844" s="138"/>
      <c r="D844" s="138"/>
      <c r="E844" s="139"/>
      <c r="F844" s="37">
        <f>SUM(F825:F843)</f>
        <v>0</v>
      </c>
    </row>
    <row r="845" spans="1:6" x14ac:dyDescent="0.2">
      <c r="A845" s="6"/>
      <c r="B845" s="9"/>
      <c r="C845" s="6"/>
      <c r="D845" s="10"/>
      <c r="E845" s="10"/>
      <c r="F845" s="11"/>
    </row>
    <row r="846" spans="1:6" x14ac:dyDescent="0.2">
      <c r="A846" s="14"/>
      <c r="B846" s="16"/>
    </row>
    <row r="847" spans="1:6" s="43" customFormat="1" ht="22.5" customHeight="1" x14ac:dyDescent="0.25">
      <c r="A847" s="134" t="s">
        <v>1619</v>
      </c>
      <c r="B847" s="135"/>
      <c r="C847" s="135"/>
      <c r="D847" s="135"/>
      <c r="E847" s="135"/>
      <c r="F847" s="136"/>
    </row>
    <row r="848" spans="1:6" x14ac:dyDescent="0.2">
      <c r="A848" s="17" t="s">
        <v>1575</v>
      </c>
      <c r="B848" s="18" t="s">
        <v>5</v>
      </c>
      <c r="C848" s="17" t="s">
        <v>1576</v>
      </c>
      <c r="D848" s="19" t="s">
        <v>7</v>
      </c>
      <c r="E848" s="17" t="s">
        <v>1577</v>
      </c>
      <c r="F848" s="20" t="s">
        <v>1578</v>
      </c>
    </row>
    <row r="849" spans="1:6" x14ac:dyDescent="0.2">
      <c r="A849" s="21" t="s">
        <v>1620</v>
      </c>
      <c r="B849" s="22" t="s">
        <v>1621</v>
      </c>
      <c r="C849" s="23"/>
      <c r="D849" s="24"/>
      <c r="E849" s="25"/>
      <c r="F849" s="26"/>
    </row>
    <row r="850" spans="1:6" x14ac:dyDescent="0.2">
      <c r="A850" s="27" t="s">
        <v>1622</v>
      </c>
      <c r="B850" s="28" t="s">
        <v>1602</v>
      </c>
      <c r="C850" s="29"/>
      <c r="D850" s="29"/>
      <c r="E850" s="29"/>
      <c r="F850" s="30"/>
    </row>
    <row r="851" spans="1:6" ht="25.5" x14ac:dyDescent="0.2">
      <c r="A851" s="31" t="s">
        <v>1623</v>
      </c>
      <c r="B851" s="32" t="s">
        <v>1624</v>
      </c>
      <c r="C851" s="1" t="s">
        <v>37</v>
      </c>
      <c r="D851" s="33">
        <v>4</v>
      </c>
      <c r="E851" s="121"/>
      <c r="F851" s="34">
        <f t="shared" ref="F851:F908" si="14">+ROUND(E851*D851,0)</f>
        <v>0</v>
      </c>
    </row>
    <row r="852" spans="1:6" x14ac:dyDescent="0.2">
      <c r="A852" s="27" t="s">
        <v>1625</v>
      </c>
      <c r="B852" s="28" t="s">
        <v>1626</v>
      </c>
      <c r="C852" s="29"/>
      <c r="D852" s="35"/>
      <c r="E852" s="36"/>
      <c r="F852" s="30"/>
    </row>
    <row r="853" spans="1:6" ht="51" x14ac:dyDescent="0.2">
      <c r="A853" s="31" t="s">
        <v>1627</v>
      </c>
      <c r="B853" s="32" t="s">
        <v>1628</v>
      </c>
      <c r="C853" s="1" t="s">
        <v>37</v>
      </c>
      <c r="D853" s="33">
        <v>6</v>
      </c>
      <c r="E853" s="121"/>
      <c r="F853" s="34">
        <f t="shared" si="14"/>
        <v>0</v>
      </c>
    </row>
    <row r="854" spans="1:6" ht="76.5" x14ac:dyDescent="0.2">
      <c r="A854" s="31" t="s">
        <v>1629</v>
      </c>
      <c r="B854" s="32" t="s">
        <v>1630</v>
      </c>
      <c r="C854" s="1" t="s">
        <v>1631</v>
      </c>
      <c r="D854" s="33">
        <v>3</v>
      </c>
      <c r="E854" s="121"/>
      <c r="F854" s="34">
        <f t="shared" si="14"/>
        <v>0</v>
      </c>
    </row>
    <row r="855" spans="1:6" ht="51" x14ac:dyDescent="0.2">
      <c r="A855" s="31" t="s">
        <v>1632</v>
      </c>
      <c r="B855" s="32" t="s">
        <v>1633</v>
      </c>
      <c r="C855" s="1" t="s">
        <v>37</v>
      </c>
      <c r="D855" s="33">
        <v>4</v>
      </c>
      <c r="E855" s="121"/>
      <c r="F855" s="34">
        <f t="shared" si="14"/>
        <v>0</v>
      </c>
    </row>
    <row r="856" spans="1:6" ht="38.25" x14ac:dyDescent="0.2">
      <c r="A856" s="31" t="s">
        <v>1634</v>
      </c>
      <c r="B856" s="32" t="s">
        <v>1635</v>
      </c>
      <c r="C856" s="1" t="s">
        <v>1636</v>
      </c>
      <c r="D856" s="33">
        <v>6</v>
      </c>
      <c r="E856" s="121"/>
      <c r="F856" s="34">
        <f t="shared" si="14"/>
        <v>0</v>
      </c>
    </row>
    <row r="857" spans="1:6" ht="25.5" x14ac:dyDescent="0.2">
      <c r="A857" s="31" t="s">
        <v>1637</v>
      </c>
      <c r="B857" s="32" t="s">
        <v>1638</v>
      </c>
      <c r="C857" s="1" t="s">
        <v>1636</v>
      </c>
      <c r="D857" s="33">
        <v>6</v>
      </c>
      <c r="E857" s="121"/>
      <c r="F857" s="34">
        <f t="shared" si="14"/>
        <v>0</v>
      </c>
    </row>
    <row r="858" spans="1:6" ht="25.5" x14ac:dyDescent="0.2">
      <c r="A858" s="31" t="s">
        <v>1639</v>
      </c>
      <c r="B858" s="32" t="s">
        <v>1640</v>
      </c>
      <c r="C858" s="1" t="s">
        <v>1636</v>
      </c>
      <c r="D858" s="33">
        <v>4</v>
      </c>
      <c r="E858" s="121"/>
      <c r="F858" s="34">
        <f t="shared" si="14"/>
        <v>0</v>
      </c>
    </row>
    <row r="859" spans="1:6" ht="38.25" x14ac:dyDescent="0.2">
      <c r="A859" s="31" t="s">
        <v>1641</v>
      </c>
      <c r="B859" s="32" t="s">
        <v>1642</v>
      </c>
      <c r="C859" s="1" t="s">
        <v>1636</v>
      </c>
      <c r="D859" s="33">
        <v>18</v>
      </c>
      <c r="E859" s="121"/>
      <c r="F859" s="34">
        <f t="shared" si="14"/>
        <v>0</v>
      </c>
    </row>
    <row r="860" spans="1:6" ht="25.5" x14ac:dyDescent="0.2">
      <c r="A860" s="31" t="s">
        <v>1643</v>
      </c>
      <c r="B860" s="32" t="s">
        <v>1644</v>
      </c>
      <c r="C860" s="1" t="s">
        <v>1636</v>
      </c>
      <c r="D860" s="33">
        <v>18</v>
      </c>
      <c r="E860" s="121"/>
      <c r="F860" s="34">
        <f t="shared" si="14"/>
        <v>0</v>
      </c>
    </row>
    <row r="861" spans="1:6" ht="25.5" x14ac:dyDescent="0.2">
      <c r="A861" s="31" t="s">
        <v>1645</v>
      </c>
      <c r="B861" s="32" t="s">
        <v>1646</v>
      </c>
      <c r="C861" s="1" t="s">
        <v>1636</v>
      </c>
      <c r="D861" s="33">
        <v>8</v>
      </c>
      <c r="E861" s="121"/>
      <c r="F861" s="34">
        <f t="shared" si="14"/>
        <v>0</v>
      </c>
    </row>
    <row r="862" spans="1:6" ht="25.5" x14ac:dyDescent="0.2">
      <c r="A862" s="31" t="s">
        <v>1647</v>
      </c>
      <c r="B862" s="32" t="s">
        <v>1648</v>
      </c>
      <c r="C862" s="1" t="s">
        <v>1636</v>
      </c>
      <c r="D862" s="33">
        <v>3</v>
      </c>
      <c r="E862" s="121"/>
      <c r="F862" s="34">
        <f t="shared" si="14"/>
        <v>0</v>
      </c>
    </row>
    <row r="863" spans="1:6" ht="25.5" x14ac:dyDescent="0.2">
      <c r="A863" s="31" t="s">
        <v>1649</v>
      </c>
      <c r="B863" s="32" t="s">
        <v>1650</v>
      </c>
      <c r="C863" s="1" t="s">
        <v>37</v>
      </c>
      <c r="D863" s="33">
        <v>1</v>
      </c>
      <c r="E863" s="121"/>
      <c r="F863" s="34">
        <f t="shared" si="14"/>
        <v>0</v>
      </c>
    </row>
    <row r="864" spans="1:6" ht="63.75" x14ac:dyDescent="0.2">
      <c r="A864" s="31" t="s">
        <v>1651</v>
      </c>
      <c r="B864" s="32" t="s">
        <v>1652</v>
      </c>
      <c r="C864" s="1" t="s">
        <v>1653</v>
      </c>
      <c r="D864" s="33">
        <v>1000</v>
      </c>
      <c r="E864" s="121"/>
      <c r="F864" s="34">
        <f t="shared" si="14"/>
        <v>0</v>
      </c>
    </row>
    <row r="865" spans="1:6" ht="38.25" x14ac:dyDescent="0.2">
      <c r="A865" s="31" t="s">
        <v>1654</v>
      </c>
      <c r="B865" s="38" t="s">
        <v>1655</v>
      </c>
      <c r="C865" s="1" t="s">
        <v>1653</v>
      </c>
      <c r="D865" s="33">
        <v>200</v>
      </c>
      <c r="E865" s="121"/>
      <c r="F865" s="34">
        <f t="shared" si="14"/>
        <v>0</v>
      </c>
    </row>
    <row r="866" spans="1:6" ht="38.25" x14ac:dyDescent="0.2">
      <c r="A866" s="31" t="s">
        <v>1656</v>
      </c>
      <c r="B866" s="40" t="s">
        <v>1657</v>
      </c>
      <c r="C866" s="1" t="s">
        <v>1653</v>
      </c>
      <c r="D866" s="41">
        <v>200</v>
      </c>
      <c r="E866" s="121"/>
      <c r="F866" s="34">
        <f t="shared" si="14"/>
        <v>0</v>
      </c>
    </row>
    <row r="867" spans="1:6" x14ac:dyDescent="0.2">
      <c r="A867" s="31" t="s">
        <v>1658</v>
      </c>
      <c r="B867" s="32" t="s">
        <v>1659</v>
      </c>
      <c r="C867" s="1" t="s">
        <v>1660</v>
      </c>
      <c r="D867" s="33">
        <v>15</v>
      </c>
      <c r="E867" s="121"/>
      <c r="F867" s="34">
        <f t="shared" si="14"/>
        <v>0</v>
      </c>
    </row>
    <row r="868" spans="1:6" ht="25.5" x14ac:dyDescent="0.2">
      <c r="A868" s="31" t="s">
        <v>1661</v>
      </c>
      <c r="B868" s="32" t="s">
        <v>1662</v>
      </c>
      <c r="C868" s="1" t="s">
        <v>1663</v>
      </c>
      <c r="D868" s="33">
        <v>6</v>
      </c>
      <c r="E868" s="121"/>
      <c r="F868" s="34">
        <f t="shared" si="14"/>
        <v>0</v>
      </c>
    </row>
    <row r="869" spans="1:6" ht="51" x14ac:dyDescent="0.2">
      <c r="A869" s="31" t="s">
        <v>1664</v>
      </c>
      <c r="B869" s="32" t="s">
        <v>1665</v>
      </c>
      <c r="C869" s="1" t="s">
        <v>1666</v>
      </c>
      <c r="D869" s="33">
        <v>10</v>
      </c>
      <c r="E869" s="122"/>
      <c r="F869" s="34">
        <f t="shared" si="14"/>
        <v>0</v>
      </c>
    </row>
    <row r="870" spans="1:6" x14ac:dyDescent="0.2">
      <c r="A870" s="31" t="s">
        <v>1667</v>
      </c>
      <c r="B870" s="32" t="s">
        <v>1668</v>
      </c>
      <c r="C870" s="1" t="s">
        <v>37</v>
      </c>
      <c r="D870" s="33">
        <v>1500</v>
      </c>
      <c r="E870" s="121"/>
      <c r="F870" s="34">
        <f t="shared" si="14"/>
        <v>0</v>
      </c>
    </row>
    <row r="871" spans="1:6" x14ac:dyDescent="0.2">
      <c r="A871" s="31" t="s">
        <v>1669</v>
      </c>
      <c r="B871" s="32" t="s">
        <v>1670</v>
      </c>
      <c r="C871" s="1" t="s">
        <v>37</v>
      </c>
      <c r="D871" s="33">
        <v>2</v>
      </c>
      <c r="E871" s="121"/>
      <c r="F871" s="34">
        <f t="shared" si="14"/>
        <v>0</v>
      </c>
    </row>
    <row r="872" spans="1:6" ht="38.25" x14ac:dyDescent="0.2">
      <c r="A872" s="31" t="s">
        <v>1671</v>
      </c>
      <c r="B872" s="32" t="s">
        <v>1672</v>
      </c>
      <c r="C872" s="1" t="s">
        <v>1653</v>
      </c>
      <c r="D872" s="33">
        <v>800</v>
      </c>
      <c r="E872" s="121"/>
      <c r="F872" s="34">
        <f t="shared" si="14"/>
        <v>0</v>
      </c>
    </row>
    <row r="873" spans="1:6" x14ac:dyDescent="0.2">
      <c r="A873" s="27" t="s">
        <v>1673</v>
      </c>
      <c r="B873" s="28" t="s">
        <v>1674</v>
      </c>
      <c r="C873" s="29"/>
      <c r="D873" s="35"/>
      <c r="E873" s="36"/>
      <c r="F873" s="30"/>
    </row>
    <row r="874" spans="1:6" x14ac:dyDescent="0.2">
      <c r="A874" s="31" t="s">
        <v>1675</v>
      </c>
      <c r="B874" s="32" t="s">
        <v>1676</v>
      </c>
      <c r="C874" s="1" t="s">
        <v>37</v>
      </c>
      <c r="D874" s="33">
        <v>4</v>
      </c>
      <c r="E874" s="121"/>
      <c r="F874" s="34">
        <f t="shared" si="14"/>
        <v>0</v>
      </c>
    </row>
    <row r="875" spans="1:6" ht="38.25" x14ac:dyDescent="0.2">
      <c r="A875" s="31" t="s">
        <v>1677</v>
      </c>
      <c r="B875" s="32" t="s">
        <v>1678</v>
      </c>
      <c r="C875" s="1" t="s">
        <v>37</v>
      </c>
      <c r="D875" s="33">
        <v>1</v>
      </c>
      <c r="E875" s="121"/>
      <c r="F875" s="34">
        <f t="shared" si="14"/>
        <v>0</v>
      </c>
    </row>
    <row r="876" spans="1:6" x14ac:dyDescent="0.2">
      <c r="A876" s="27" t="s">
        <v>1679</v>
      </c>
      <c r="B876" s="28" t="s">
        <v>1680</v>
      </c>
      <c r="C876" s="29"/>
      <c r="D876" s="35"/>
      <c r="E876" s="36"/>
      <c r="F876" s="30"/>
    </row>
    <row r="877" spans="1:6" ht="76.5" x14ac:dyDescent="0.2">
      <c r="A877" s="31" t="s">
        <v>1681</v>
      </c>
      <c r="B877" s="32" t="s">
        <v>1682</v>
      </c>
      <c r="C877" s="1" t="s">
        <v>37</v>
      </c>
      <c r="D877" s="33">
        <v>1</v>
      </c>
      <c r="E877" s="121"/>
      <c r="F877" s="34">
        <f t="shared" si="14"/>
        <v>0</v>
      </c>
    </row>
    <row r="878" spans="1:6" ht="25.5" x14ac:dyDescent="0.2">
      <c r="A878" s="31" t="s">
        <v>1683</v>
      </c>
      <c r="B878" s="32" t="s">
        <v>1684</v>
      </c>
      <c r="C878" s="1" t="s">
        <v>37</v>
      </c>
      <c r="D878" s="33">
        <v>4</v>
      </c>
      <c r="E878" s="121"/>
      <c r="F878" s="34">
        <f t="shared" si="14"/>
        <v>0</v>
      </c>
    </row>
    <row r="879" spans="1:6" ht="63.75" x14ac:dyDescent="0.2">
      <c r="A879" s="31" t="s">
        <v>1685</v>
      </c>
      <c r="B879" s="32" t="s">
        <v>1686</v>
      </c>
      <c r="C879" s="1" t="s">
        <v>37</v>
      </c>
      <c r="D879" s="33">
        <v>1</v>
      </c>
      <c r="E879" s="121"/>
      <c r="F879" s="34">
        <f>+ROUND(E879*D879,0)</f>
        <v>0</v>
      </c>
    </row>
    <row r="880" spans="1:6" x14ac:dyDescent="0.2">
      <c r="A880" s="27" t="s">
        <v>1687</v>
      </c>
      <c r="B880" s="28" t="s">
        <v>1688</v>
      </c>
      <c r="C880" s="29"/>
      <c r="D880" s="35"/>
      <c r="E880" s="36"/>
      <c r="F880" s="30"/>
    </row>
    <row r="881" spans="1:6" x14ac:dyDescent="0.2">
      <c r="A881" s="31" t="s">
        <v>1689</v>
      </c>
      <c r="B881" s="32" t="s">
        <v>1690</v>
      </c>
      <c r="C881" s="1" t="s">
        <v>37</v>
      </c>
      <c r="D881" s="33">
        <v>80</v>
      </c>
      <c r="E881" s="121"/>
      <c r="F881" s="34">
        <f t="shared" si="14"/>
        <v>0</v>
      </c>
    </row>
    <row r="882" spans="1:6" x14ac:dyDescent="0.2">
      <c r="A882" s="31" t="s">
        <v>1691</v>
      </c>
      <c r="B882" s="32" t="s">
        <v>1692</v>
      </c>
      <c r="C882" s="1" t="s">
        <v>1693</v>
      </c>
      <c r="D882" s="33">
        <v>3</v>
      </c>
      <c r="E882" s="121"/>
      <c r="F882" s="34">
        <f t="shared" si="14"/>
        <v>0</v>
      </c>
    </row>
    <row r="883" spans="1:6" x14ac:dyDescent="0.2">
      <c r="A883" s="31" t="s">
        <v>1694</v>
      </c>
      <c r="B883" s="32" t="s">
        <v>1695</v>
      </c>
      <c r="C883" s="1" t="s">
        <v>30</v>
      </c>
      <c r="D883" s="33">
        <v>150</v>
      </c>
      <c r="E883" s="121"/>
      <c r="F883" s="34">
        <f>+ROUND(E883*D883,0)</f>
        <v>0</v>
      </c>
    </row>
    <row r="884" spans="1:6" x14ac:dyDescent="0.2">
      <c r="A884" s="31" t="s">
        <v>1696</v>
      </c>
      <c r="B884" s="32" t="s">
        <v>1697</v>
      </c>
      <c r="C884" s="1" t="s">
        <v>37</v>
      </c>
      <c r="D884" s="33">
        <v>30</v>
      </c>
      <c r="E884" s="121"/>
      <c r="F884" s="34">
        <f>+ROUND(E884*D884,0)</f>
        <v>0</v>
      </c>
    </row>
    <row r="885" spans="1:6" x14ac:dyDescent="0.2">
      <c r="A885" s="27" t="s">
        <v>1698</v>
      </c>
      <c r="B885" s="28" t="s">
        <v>1699</v>
      </c>
      <c r="C885" s="29"/>
      <c r="D885" s="35"/>
      <c r="E885" s="36"/>
      <c r="F885" s="30"/>
    </row>
    <row r="886" spans="1:6" x14ac:dyDescent="0.2">
      <c r="A886" s="31" t="s">
        <v>1700</v>
      </c>
      <c r="B886" s="32" t="s">
        <v>1701</v>
      </c>
      <c r="C886" s="1" t="s">
        <v>30</v>
      </c>
      <c r="D886" s="33">
        <v>200</v>
      </c>
      <c r="E886" s="121"/>
      <c r="F886" s="34">
        <f t="shared" si="14"/>
        <v>0</v>
      </c>
    </row>
    <row r="887" spans="1:6" x14ac:dyDescent="0.2">
      <c r="A887" s="31" t="s">
        <v>1702</v>
      </c>
      <c r="B887" s="32" t="s">
        <v>1692</v>
      </c>
      <c r="C887" s="1" t="s">
        <v>1693</v>
      </c>
      <c r="D887" s="33">
        <v>1</v>
      </c>
      <c r="E887" s="121"/>
      <c r="F887" s="34">
        <f t="shared" si="14"/>
        <v>0</v>
      </c>
    </row>
    <row r="888" spans="1:6" ht="25.5" x14ac:dyDescent="0.2">
      <c r="A888" s="31" t="s">
        <v>1703</v>
      </c>
      <c r="B888" s="32" t="s">
        <v>1704</v>
      </c>
      <c r="C888" s="1" t="s">
        <v>37</v>
      </c>
      <c r="D888" s="33">
        <v>1</v>
      </c>
      <c r="E888" s="121"/>
      <c r="F888" s="34">
        <f t="shared" si="14"/>
        <v>0</v>
      </c>
    </row>
    <row r="889" spans="1:6" ht="25.5" x14ac:dyDescent="0.2">
      <c r="A889" s="31" t="s">
        <v>1705</v>
      </c>
      <c r="B889" s="32" t="s">
        <v>1706</v>
      </c>
      <c r="C889" s="1" t="s">
        <v>37</v>
      </c>
      <c r="D889" s="33">
        <v>1</v>
      </c>
      <c r="E889" s="121"/>
      <c r="F889" s="34">
        <f t="shared" si="14"/>
        <v>0</v>
      </c>
    </row>
    <row r="890" spans="1:6" ht="76.5" x14ac:dyDescent="0.2">
      <c r="A890" s="31" t="s">
        <v>1707</v>
      </c>
      <c r="B890" s="32" t="s">
        <v>1708</v>
      </c>
      <c r="C890" s="1" t="s">
        <v>37</v>
      </c>
      <c r="D890" s="33">
        <v>1</v>
      </c>
      <c r="E890" s="121"/>
      <c r="F890" s="34">
        <f t="shared" si="14"/>
        <v>0</v>
      </c>
    </row>
    <row r="891" spans="1:6" x14ac:dyDescent="0.2">
      <c r="A891" s="31" t="s">
        <v>1709</v>
      </c>
      <c r="B891" s="32" t="s">
        <v>1710</v>
      </c>
      <c r="C891" s="1" t="s">
        <v>1693</v>
      </c>
      <c r="D891" s="33">
        <v>2</v>
      </c>
      <c r="E891" s="121"/>
      <c r="F891" s="34">
        <f t="shared" si="14"/>
        <v>0</v>
      </c>
    </row>
    <row r="892" spans="1:6" x14ac:dyDescent="0.2">
      <c r="A892" s="27" t="s">
        <v>1711</v>
      </c>
      <c r="B892" s="28" t="s">
        <v>1712</v>
      </c>
      <c r="C892" s="29"/>
      <c r="D892" s="35"/>
      <c r="E892" s="36"/>
      <c r="F892" s="30"/>
    </row>
    <row r="893" spans="1:6" x14ac:dyDescent="0.2">
      <c r="A893" s="31" t="s">
        <v>1713</v>
      </c>
      <c r="B893" s="32" t="s">
        <v>1714</v>
      </c>
      <c r="C893" s="1" t="s">
        <v>37</v>
      </c>
      <c r="D893" s="33">
        <v>500</v>
      </c>
      <c r="E893" s="121"/>
      <c r="F893" s="34">
        <f t="shared" si="14"/>
        <v>0</v>
      </c>
    </row>
    <row r="894" spans="1:6" x14ac:dyDescent="0.2">
      <c r="A894" s="31" t="s">
        <v>1715</v>
      </c>
      <c r="B894" s="32" t="s">
        <v>1692</v>
      </c>
      <c r="C894" s="1" t="s">
        <v>1693</v>
      </c>
      <c r="D894" s="33">
        <v>2</v>
      </c>
      <c r="E894" s="121"/>
      <c r="F894" s="34">
        <f t="shared" si="14"/>
        <v>0</v>
      </c>
    </row>
    <row r="895" spans="1:6" x14ac:dyDescent="0.2">
      <c r="A895" s="27" t="s">
        <v>1716</v>
      </c>
      <c r="B895" s="28" t="s">
        <v>1717</v>
      </c>
      <c r="C895" s="29"/>
      <c r="D895" s="35"/>
      <c r="E895" s="36"/>
      <c r="F895" s="30"/>
    </row>
    <row r="896" spans="1:6" ht="25.5" x14ac:dyDescent="0.2">
      <c r="A896" s="31" t="s">
        <v>1718</v>
      </c>
      <c r="B896" s="32" t="s">
        <v>1719</v>
      </c>
      <c r="C896" s="1" t="s">
        <v>37</v>
      </c>
      <c r="D896" s="33">
        <v>20</v>
      </c>
      <c r="E896" s="121"/>
      <c r="F896" s="34">
        <f t="shared" si="14"/>
        <v>0</v>
      </c>
    </row>
    <row r="897" spans="1:6" x14ac:dyDescent="0.2">
      <c r="A897" s="27" t="s">
        <v>1720</v>
      </c>
      <c r="B897" s="28" t="s">
        <v>1721</v>
      </c>
      <c r="C897" s="29"/>
      <c r="D897" s="35"/>
      <c r="E897" s="36"/>
      <c r="F897" s="30"/>
    </row>
    <row r="898" spans="1:6" x14ac:dyDescent="0.2">
      <c r="A898" s="31" t="s">
        <v>1722</v>
      </c>
      <c r="B898" s="32" t="s">
        <v>1723</v>
      </c>
      <c r="C898" s="1" t="s">
        <v>30</v>
      </c>
      <c r="D898" s="33">
        <v>200</v>
      </c>
      <c r="E898" s="121"/>
      <c r="F898" s="34">
        <f t="shared" si="14"/>
        <v>0</v>
      </c>
    </row>
    <row r="899" spans="1:6" x14ac:dyDescent="0.2">
      <c r="A899" s="31" t="s">
        <v>1724</v>
      </c>
      <c r="B899" s="32" t="s">
        <v>1725</v>
      </c>
      <c r="C899" s="1" t="s">
        <v>1563</v>
      </c>
      <c r="D899" s="33">
        <v>39</v>
      </c>
      <c r="E899" s="121"/>
      <c r="F899" s="34">
        <f>+ROUND(E899*D899,0)</f>
        <v>0</v>
      </c>
    </row>
    <row r="900" spans="1:6" ht="114.75" x14ac:dyDescent="0.2">
      <c r="A900" s="31" t="s">
        <v>1726</v>
      </c>
      <c r="B900" s="32" t="s">
        <v>1727</v>
      </c>
      <c r="C900" s="1" t="s">
        <v>37</v>
      </c>
      <c r="D900" s="33">
        <v>1</v>
      </c>
      <c r="E900" s="121"/>
      <c r="F900" s="34">
        <f t="shared" si="14"/>
        <v>0</v>
      </c>
    </row>
    <row r="901" spans="1:6" ht="25.5" x14ac:dyDescent="0.2">
      <c r="A901" s="31" t="s">
        <v>1728</v>
      </c>
      <c r="B901" s="32" t="s">
        <v>1729</v>
      </c>
      <c r="C901" s="1" t="s">
        <v>1609</v>
      </c>
      <c r="D901" s="33">
        <v>6</v>
      </c>
      <c r="E901" s="121"/>
      <c r="F901" s="34">
        <f t="shared" si="14"/>
        <v>0</v>
      </c>
    </row>
    <row r="902" spans="1:6" ht="25.5" x14ac:dyDescent="0.2">
      <c r="A902" s="31" t="s">
        <v>1730</v>
      </c>
      <c r="B902" s="32" t="s">
        <v>1731</v>
      </c>
      <c r="C902" s="1" t="s">
        <v>37</v>
      </c>
      <c r="D902" s="33">
        <v>4</v>
      </c>
      <c r="E902" s="121"/>
      <c r="F902" s="34">
        <f t="shared" si="14"/>
        <v>0</v>
      </c>
    </row>
    <row r="903" spans="1:6" x14ac:dyDescent="0.2">
      <c r="A903" s="27" t="s">
        <v>1732</v>
      </c>
      <c r="B903" s="28" t="s">
        <v>1733</v>
      </c>
      <c r="C903" s="29"/>
      <c r="D903" s="35"/>
      <c r="E903" s="36"/>
      <c r="F903" s="30"/>
    </row>
    <row r="904" spans="1:6" ht="25.5" x14ac:dyDescent="0.2">
      <c r="A904" s="31" t="s">
        <v>1734</v>
      </c>
      <c r="B904" s="32" t="s">
        <v>1735</v>
      </c>
      <c r="C904" s="1" t="s">
        <v>1693</v>
      </c>
      <c r="D904" s="33">
        <v>1</v>
      </c>
      <c r="E904" s="121"/>
      <c r="F904" s="34">
        <f t="shared" si="14"/>
        <v>0</v>
      </c>
    </row>
    <row r="905" spans="1:6" x14ac:dyDescent="0.2">
      <c r="A905" s="31" t="s">
        <v>1736</v>
      </c>
      <c r="B905" s="32" t="s">
        <v>1737</v>
      </c>
      <c r="C905" s="1" t="s">
        <v>37</v>
      </c>
      <c r="D905" s="33">
        <v>20</v>
      </c>
      <c r="E905" s="121"/>
      <c r="F905" s="34">
        <f t="shared" si="14"/>
        <v>0</v>
      </c>
    </row>
    <row r="906" spans="1:6" x14ac:dyDescent="0.2">
      <c r="A906" s="31" t="s">
        <v>1738</v>
      </c>
      <c r="B906" s="32" t="s">
        <v>1739</v>
      </c>
      <c r="C906" s="1" t="s">
        <v>37</v>
      </c>
      <c r="D906" s="33">
        <v>20</v>
      </c>
      <c r="E906" s="121"/>
      <c r="F906" s="34">
        <f t="shared" si="14"/>
        <v>0</v>
      </c>
    </row>
    <row r="907" spans="1:6" x14ac:dyDescent="0.2">
      <c r="A907" s="31" t="s">
        <v>1740</v>
      </c>
      <c r="B907" s="32" t="s">
        <v>1741</v>
      </c>
      <c r="C907" s="1" t="s">
        <v>37</v>
      </c>
      <c r="D907" s="33">
        <v>20</v>
      </c>
      <c r="E907" s="121"/>
      <c r="F907" s="34">
        <f t="shared" si="14"/>
        <v>0</v>
      </c>
    </row>
    <row r="908" spans="1:6" x14ac:dyDescent="0.2">
      <c r="A908" s="31" t="s">
        <v>1742</v>
      </c>
      <c r="B908" s="32" t="s">
        <v>1743</v>
      </c>
      <c r="C908" s="1" t="s">
        <v>37</v>
      </c>
      <c r="D908" s="33">
        <v>50</v>
      </c>
      <c r="E908" s="121"/>
      <c r="F908" s="34">
        <f t="shared" si="14"/>
        <v>0</v>
      </c>
    </row>
    <row r="909" spans="1:6" x14ac:dyDescent="0.2">
      <c r="A909" s="137" t="s">
        <v>1744</v>
      </c>
      <c r="B909" s="138"/>
      <c r="C909" s="138"/>
      <c r="D909" s="138"/>
      <c r="E909" s="139"/>
      <c r="F909" s="37">
        <f>SUM(F850:F908)</f>
        <v>0</v>
      </c>
    </row>
    <row r="910" spans="1:6" x14ac:dyDescent="0.2">
      <c r="A910" s="14"/>
      <c r="B910" s="42"/>
      <c r="C910" s="43"/>
      <c r="D910" s="43"/>
      <c r="E910" s="43"/>
      <c r="F910" s="43"/>
    </row>
    <row r="911" spans="1:6" x14ac:dyDescent="0.2">
      <c r="A911" s="45"/>
      <c r="B911" s="46"/>
      <c r="C911" s="46"/>
      <c r="D911" s="47"/>
      <c r="E911" s="46"/>
    </row>
    <row r="912" spans="1:6" s="43" customFormat="1" ht="22.5" customHeight="1" x14ac:dyDescent="0.25">
      <c r="A912" s="134" t="s">
        <v>1745</v>
      </c>
      <c r="B912" s="135"/>
      <c r="C912" s="135"/>
      <c r="D912" s="135"/>
      <c r="E912" s="135"/>
      <c r="F912" s="136"/>
    </row>
    <row r="913" spans="1:6" x14ac:dyDescent="0.2">
      <c r="A913" s="17" t="s">
        <v>1575</v>
      </c>
      <c r="B913" s="18" t="s">
        <v>5</v>
      </c>
      <c r="C913" s="17" t="s">
        <v>1576</v>
      </c>
      <c r="D913" s="19" t="s">
        <v>7</v>
      </c>
      <c r="E913" s="17" t="s">
        <v>1577</v>
      </c>
      <c r="F913" s="20" t="s">
        <v>1578</v>
      </c>
    </row>
    <row r="914" spans="1:6" x14ac:dyDescent="0.2">
      <c r="A914" s="21" t="s">
        <v>1804</v>
      </c>
      <c r="B914" s="22" t="s">
        <v>1746</v>
      </c>
      <c r="C914" s="23"/>
      <c r="D914" s="24"/>
      <c r="E914" s="25"/>
      <c r="F914" s="26"/>
    </row>
    <row r="915" spans="1:6" ht="25.5" x14ac:dyDescent="0.2">
      <c r="A915" s="31" t="s">
        <v>1805</v>
      </c>
      <c r="B915" s="32" t="s">
        <v>1747</v>
      </c>
      <c r="C915" s="1" t="s">
        <v>37</v>
      </c>
      <c r="D915" s="33">
        <v>14</v>
      </c>
      <c r="E915" s="121"/>
      <c r="F915" s="34">
        <f t="shared" ref="F915:F938" si="15">+ROUND(E915*D915,0)</f>
        <v>0</v>
      </c>
    </row>
    <row r="916" spans="1:6" x14ac:dyDescent="0.2">
      <c r="A916" s="31" t="s">
        <v>1806</v>
      </c>
      <c r="B916" s="32" t="s">
        <v>1748</v>
      </c>
      <c r="C916" s="1" t="s">
        <v>37</v>
      </c>
      <c r="D916" s="33">
        <v>1500</v>
      </c>
      <c r="E916" s="121"/>
      <c r="F916" s="34">
        <f t="shared" si="15"/>
        <v>0</v>
      </c>
    </row>
    <row r="917" spans="1:6" ht="25.5" x14ac:dyDescent="0.2">
      <c r="A917" s="31" t="s">
        <v>1807</v>
      </c>
      <c r="B917" s="32" t="s">
        <v>1749</v>
      </c>
      <c r="C917" s="1" t="s">
        <v>37</v>
      </c>
      <c r="D917" s="33">
        <v>60</v>
      </c>
      <c r="E917" s="121"/>
      <c r="F917" s="34">
        <f t="shared" si="15"/>
        <v>0</v>
      </c>
    </row>
    <row r="918" spans="1:6" ht="38.25" x14ac:dyDescent="0.2">
      <c r="A918" s="31" t="s">
        <v>1808</v>
      </c>
      <c r="B918" s="32" t="s">
        <v>1750</v>
      </c>
      <c r="C918" s="1" t="s">
        <v>1563</v>
      </c>
      <c r="D918" s="33">
        <v>4</v>
      </c>
      <c r="E918" s="121"/>
      <c r="F918" s="34">
        <f t="shared" si="15"/>
        <v>0</v>
      </c>
    </row>
    <row r="919" spans="1:6" x14ac:dyDescent="0.2">
      <c r="A919" s="31" t="s">
        <v>1809</v>
      </c>
      <c r="B919" s="32" t="s">
        <v>1751</v>
      </c>
      <c r="C919" s="1" t="s">
        <v>37</v>
      </c>
      <c r="D919" s="33">
        <v>4</v>
      </c>
      <c r="E919" s="121"/>
      <c r="F919" s="34">
        <f t="shared" si="15"/>
        <v>0</v>
      </c>
    </row>
    <row r="920" spans="1:6" x14ac:dyDescent="0.2">
      <c r="A920" s="31" t="s">
        <v>1810</v>
      </c>
      <c r="B920" s="32" t="s">
        <v>1752</v>
      </c>
      <c r="C920" s="1" t="s">
        <v>37</v>
      </c>
      <c r="D920" s="33">
        <v>4</v>
      </c>
      <c r="E920" s="121"/>
      <c r="F920" s="34">
        <f t="shared" si="15"/>
        <v>0</v>
      </c>
    </row>
    <row r="921" spans="1:6" x14ac:dyDescent="0.2">
      <c r="A921" s="31" t="s">
        <v>1811</v>
      </c>
      <c r="B921" s="32" t="s">
        <v>1753</v>
      </c>
      <c r="C921" s="1" t="s">
        <v>37</v>
      </c>
      <c r="D921" s="33">
        <v>15</v>
      </c>
      <c r="E921" s="121"/>
      <c r="F921" s="34">
        <f t="shared" si="15"/>
        <v>0</v>
      </c>
    </row>
    <row r="922" spans="1:6" x14ac:dyDescent="0.2">
      <c r="A922" s="31" t="s">
        <v>1812</v>
      </c>
      <c r="B922" s="32" t="s">
        <v>1754</v>
      </c>
      <c r="C922" s="1" t="s">
        <v>37</v>
      </c>
      <c r="D922" s="33">
        <v>15</v>
      </c>
      <c r="E922" s="121"/>
      <c r="F922" s="34">
        <f t="shared" si="15"/>
        <v>0</v>
      </c>
    </row>
    <row r="923" spans="1:6" ht="25.5" x14ac:dyDescent="0.2">
      <c r="A923" s="31" t="s">
        <v>1813</v>
      </c>
      <c r="B923" s="32" t="s">
        <v>1755</v>
      </c>
      <c r="C923" s="1" t="s">
        <v>37</v>
      </c>
      <c r="D923" s="33">
        <v>18</v>
      </c>
      <c r="E923" s="121"/>
      <c r="F923" s="34">
        <f t="shared" si="15"/>
        <v>0</v>
      </c>
    </row>
    <row r="924" spans="1:6" x14ac:dyDescent="0.2">
      <c r="A924" s="31" t="s">
        <v>1814</v>
      </c>
      <c r="B924" s="32" t="s">
        <v>1756</v>
      </c>
      <c r="C924" s="1" t="s">
        <v>37</v>
      </c>
      <c r="D924" s="33">
        <v>1</v>
      </c>
      <c r="E924" s="121"/>
      <c r="F924" s="34">
        <f t="shared" si="15"/>
        <v>0</v>
      </c>
    </row>
    <row r="925" spans="1:6" x14ac:dyDescent="0.2">
      <c r="A925" s="31" t="s">
        <v>1815</v>
      </c>
      <c r="B925" s="32" t="s">
        <v>1757</v>
      </c>
      <c r="C925" s="1" t="s">
        <v>37</v>
      </c>
      <c r="D925" s="33">
        <v>4</v>
      </c>
      <c r="E925" s="121"/>
      <c r="F925" s="34">
        <f t="shared" si="15"/>
        <v>0</v>
      </c>
    </row>
    <row r="926" spans="1:6" x14ac:dyDescent="0.2">
      <c r="A926" s="31" t="s">
        <v>1816</v>
      </c>
      <c r="B926" s="32" t="s">
        <v>1758</v>
      </c>
      <c r="C926" s="1" t="s">
        <v>37</v>
      </c>
      <c r="D926" s="33">
        <v>1</v>
      </c>
      <c r="E926" s="121"/>
      <c r="F926" s="34">
        <f t="shared" si="15"/>
        <v>0</v>
      </c>
    </row>
    <row r="927" spans="1:6" x14ac:dyDescent="0.2">
      <c r="A927" s="31" t="s">
        <v>1817</v>
      </c>
      <c r="B927" s="32" t="s">
        <v>1759</v>
      </c>
      <c r="C927" s="1" t="s">
        <v>37</v>
      </c>
      <c r="D927" s="33">
        <v>1</v>
      </c>
      <c r="E927" s="121"/>
      <c r="F927" s="34">
        <f t="shared" si="15"/>
        <v>0</v>
      </c>
    </row>
    <row r="928" spans="1:6" x14ac:dyDescent="0.2">
      <c r="A928" s="31" t="s">
        <v>1818</v>
      </c>
      <c r="B928" s="32" t="s">
        <v>1760</v>
      </c>
      <c r="C928" s="1" t="s">
        <v>37</v>
      </c>
      <c r="D928" s="33">
        <v>2</v>
      </c>
      <c r="E928" s="121"/>
      <c r="F928" s="34">
        <f t="shared" si="15"/>
        <v>0</v>
      </c>
    </row>
    <row r="929" spans="1:6" x14ac:dyDescent="0.2">
      <c r="A929" s="31" t="s">
        <v>1819</v>
      </c>
      <c r="B929" s="32" t="s">
        <v>1761</v>
      </c>
      <c r="C929" s="1" t="s">
        <v>37</v>
      </c>
      <c r="D929" s="33">
        <v>6</v>
      </c>
      <c r="E929" s="121"/>
      <c r="F929" s="34">
        <f t="shared" si="15"/>
        <v>0</v>
      </c>
    </row>
    <row r="930" spans="1:6" x14ac:dyDescent="0.2">
      <c r="A930" s="31" t="s">
        <v>1820</v>
      </c>
      <c r="B930" s="32" t="s">
        <v>1762</v>
      </c>
      <c r="C930" s="1" t="s">
        <v>37</v>
      </c>
      <c r="D930" s="33">
        <v>2</v>
      </c>
      <c r="E930" s="121"/>
      <c r="F930" s="34">
        <f t="shared" si="15"/>
        <v>0</v>
      </c>
    </row>
    <row r="931" spans="1:6" ht="38.25" x14ac:dyDescent="0.2">
      <c r="A931" s="31" t="s">
        <v>1821</v>
      </c>
      <c r="B931" s="32" t="s">
        <v>1763</v>
      </c>
      <c r="C931" s="1" t="s">
        <v>37</v>
      </c>
      <c r="D931" s="33">
        <v>80</v>
      </c>
      <c r="E931" s="121"/>
      <c r="F931" s="34">
        <f t="shared" si="15"/>
        <v>0</v>
      </c>
    </row>
    <row r="932" spans="1:6" ht="38.25" x14ac:dyDescent="0.2">
      <c r="A932" s="31" t="s">
        <v>1822</v>
      </c>
      <c r="B932" s="32" t="s">
        <v>1764</v>
      </c>
      <c r="C932" s="1" t="s">
        <v>1609</v>
      </c>
      <c r="D932" s="33">
        <v>40</v>
      </c>
      <c r="E932" s="121"/>
      <c r="F932" s="34">
        <f t="shared" si="15"/>
        <v>0</v>
      </c>
    </row>
    <row r="933" spans="1:6" ht="25.5" x14ac:dyDescent="0.2">
      <c r="A933" s="31" t="s">
        <v>1823</v>
      </c>
      <c r="B933" s="32" t="s">
        <v>1765</v>
      </c>
      <c r="C933" s="1" t="s">
        <v>1563</v>
      </c>
      <c r="D933" s="33">
        <v>3</v>
      </c>
      <c r="E933" s="121"/>
      <c r="F933" s="34">
        <f t="shared" si="15"/>
        <v>0</v>
      </c>
    </row>
    <row r="934" spans="1:6" x14ac:dyDescent="0.2">
      <c r="A934" s="31" t="s">
        <v>1824</v>
      </c>
      <c r="B934" s="32" t="s">
        <v>1766</v>
      </c>
      <c r="C934" s="1" t="s">
        <v>37</v>
      </c>
      <c r="D934" s="33">
        <v>3</v>
      </c>
      <c r="E934" s="121"/>
      <c r="F934" s="34">
        <f t="shared" si="15"/>
        <v>0</v>
      </c>
    </row>
    <row r="935" spans="1:6" x14ac:dyDescent="0.2">
      <c r="A935" s="31" t="s">
        <v>1825</v>
      </c>
      <c r="B935" s="32" t="s">
        <v>1767</v>
      </c>
      <c r="C935" s="1" t="s">
        <v>37</v>
      </c>
      <c r="D935" s="33">
        <v>3</v>
      </c>
      <c r="E935" s="121"/>
      <c r="F935" s="34">
        <f t="shared" si="15"/>
        <v>0</v>
      </c>
    </row>
    <row r="936" spans="1:6" ht="25.5" x14ac:dyDescent="0.2">
      <c r="A936" s="31" t="s">
        <v>1826</v>
      </c>
      <c r="B936" s="32" t="s">
        <v>1768</v>
      </c>
      <c r="C936" s="1" t="s">
        <v>37</v>
      </c>
      <c r="D936" s="33">
        <v>20</v>
      </c>
      <c r="E936" s="121"/>
      <c r="F936" s="34">
        <f t="shared" si="15"/>
        <v>0</v>
      </c>
    </row>
    <row r="937" spans="1:6" x14ac:dyDescent="0.2">
      <c r="A937" s="21" t="s">
        <v>1828</v>
      </c>
      <c r="B937" s="22" t="s">
        <v>1769</v>
      </c>
      <c r="C937" s="23"/>
      <c r="D937" s="111"/>
      <c r="E937" s="25"/>
      <c r="F937" s="26"/>
    </row>
    <row r="938" spans="1:6" ht="51" x14ac:dyDescent="0.2">
      <c r="A938" s="31" t="s">
        <v>1827</v>
      </c>
      <c r="B938" s="32" t="s">
        <v>1770</v>
      </c>
      <c r="C938" s="1" t="s">
        <v>37</v>
      </c>
      <c r="D938" s="33">
        <v>1</v>
      </c>
      <c r="E938" s="121"/>
      <c r="F938" s="34">
        <f t="shared" si="15"/>
        <v>0</v>
      </c>
    </row>
    <row r="939" spans="1:6" x14ac:dyDescent="0.2">
      <c r="A939" s="137" t="s">
        <v>1771</v>
      </c>
      <c r="B939" s="138"/>
      <c r="C939" s="138"/>
      <c r="D939" s="138"/>
      <c r="E939" s="139"/>
      <c r="F939" s="37">
        <f>+SUM(F914:F938)</f>
        <v>0</v>
      </c>
    </row>
    <row r="940" spans="1:6" x14ac:dyDescent="0.2">
      <c r="A940" s="14"/>
      <c r="B940" s="16"/>
    </row>
    <row r="941" spans="1:6" x14ac:dyDescent="0.2">
      <c r="A941" s="13"/>
      <c r="B941" s="15"/>
      <c r="C941" s="8"/>
      <c r="D941" s="8"/>
      <c r="E941" s="8"/>
      <c r="F941" s="8"/>
    </row>
    <row r="942" spans="1:6" s="43" customFormat="1" ht="22.5" customHeight="1" x14ac:dyDescent="0.25">
      <c r="A942" s="134" t="s">
        <v>1772</v>
      </c>
      <c r="B942" s="135"/>
      <c r="C942" s="135"/>
      <c r="D942" s="135"/>
      <c r="E942" s="135"/>
      <c r="F942" s="136"/>
    </row>
    <row r="943" spans="1:6" x14ac:dyDescent="0.2">
      <c r="A943" s="17" t="s">
        <v>1575</v>
      </c>
      <c r="B943" s="18" t="s">
        <v>5</v>
      </c>
      <c r="C943" s="17" t="s">
        <v>1576</v>
      </c>
      <c r="D943" s="19" t="s">
        <v>7</v>
      </c>
      <c r="E943" s="17" t="s">
        <v>1577</v>
      </c>
      <c r="F943" s="20" t="s">
        <v>1578</v>
      </c>
    </row>
    <row r="944" spans="1:6" x14ac:dyDescent="0.2">
      <c r="A944" s="21" t="s">
        <v>1773</v>
      </c>
      <c r="B944" s="22" t="s">
        <v>1774</v>
      </c>
      <c r="C944" s="23"/>
      <c r="D944" s="24"/>
      <c r="E944" s="25"/>
      <c r="F944" s="26"/>
    </row>
    <row r="945" spans="1:6" ht="25.5" x14ac:dyDescent="0.2">
      <c r="A945" s="31" t="s">
        <v>1775</v>
      </c>
      <c r="B945" s="49" t="s">
        <v>1776</v>
      </c>
      <c r="C945" s="1" t="s">
        <v>37</v>
      </c>
      <c r="D945" s="112">
        <v>12</v>
      </c>
      <c r="E945" s="123"/>
      <c r="F945" s="50">
        <f t="shared" ref="F945:F957" si="16">+ROUND(E945*D945,0)</f>
        <v>0</v>
      </c>
    </row>
    <row r="946" spans="1:6" ht="25.5" x14ac:dyDescent="0.2">
      <c r="A946" s="31" t="s">
        <v>1777</v>
      </c>
      <c r="B946" s="49" t="s">
        <v>1778</v>
      </c>
      <c r="C946" s="1" t="s">
        <v>37</v>
      </c>
      <c r="D946" s="112">
        <v>12</v>
      </c>
      <c r="E946" s="123"/>
      <c r="F946" s="50">
        <f t="shared" si="16"/>
        <v>0</v>
      </c>
    </row>
    <row r="947" spans="1:6" ht="25.5" x14ac:dyDescent="0.2">
      <c r="A947" s="31" t="s">
        <v>1779</v>
      </c>
      <c r="B947" s="49" t="s">
        <v>1780</v>
      </c>
      <c r="C947" s="1" t="s">
        <v>37</v>
      </c>
      <c r="D947" s="112">
        <v>22</v>
      </c>
      <c r="E947" s="123"/>
      <c r="F947" s="50">
        <f t="shared" si="16"/>
        <v>0</v>
      </c>
    </row>
    <row r="948" spans="1:6" ht="25.5" x14ac:dyDescent="0.2">
      <c r="A948" s="31" t="s">
        <v>1781</v>
      </c>
      <c r="B948" s="49" t="s">
        <v>1782</v>
      </c>
      <c r="C948" s="1" t="s">
        <v>37</v>
      </c>
      <c r="D948" s="112">
        <v>3</v>
      </c>
      <c r="E948" s="123"/>
      <c r="F948" s="50">
        <f t="shared" si="16"/>
        <v>0</v>
      </c>
    </row>
    <row r="949" spans="1:6" ht="25.5" x14ac:dyDescent="0.2">
      <c r="A949" s="31" t="s">
        <v>1783</v>
      </c>
      <c r="B949" s="49" t="s">
        <v>1784</v>
      </c>
      <c r="C949" s="1" t="s">
        <v>37</v>
      </c>
      <c r="D949" s="112">
        <v>50</v>
      </c>
      <c r="E949" s="123"/>
      <c r="F949" s="50">
        <f t="shared" si="16"/>
        <v>0</v>
      </c>
    </row>
    <row r="950" spans="1:6" x14ac:dyDescent="0.2">
      <c r="A950" s="31" t="s">
        <v>1785</v>
      </c>
      <c r="B950" s="49" t="s">
        <v>1786</v>
      </c>
      <c r="C950" s="1" t="s">
        <v>37</v>
      </c>
      <c r="D950" s="112">
        <v>20</v>
      </c>
      <c r="E950" s="123"/>
      <c r="F950" s="50">
        <f t="shared" si="16"/>
        <v>0</v>
      </c>
    </row>
    <row r="951" spans="1:6" x14ac:dyDescent="0.2">
      <c r="A951" s="31" t="s">
        <v>1787</v>
      </c>
      <c r="B951" s="49" t="s">
        <v>1788</v>
      </c>
      <c r="C951" s="1" t="s">
        <v>30</v>
      </c>
      <c r="D951" s="112">
        <v>1000</v>
      </c>
      <c r="E951" s="123"/>
      <c r="F951" s="50">
        <f t="shared" si="16"/>
        <v>0</v>
      </c>
    </row>
    <row r="952" spans="1:6" ht="25.5" x14ac:dyDescent="0.2">
      <c r="A952" s="31" t="s">
        <v>1789</v>
      </c>
      <c r="B952" s="49" t="s">
        <v>1790</v>
      </c>
      <c r="C952" s="1" t="s">
        <v>37</v>
      </c>
      <c r="D952" s="112">
        <v>30</v>
      </c>
      <c r="E952" s="123"/>
      <c r="F952" s="50">
        <f t="shared" si="16"/>
        <v>0</v>
      </c>
    </row>
    <row r="953" spans="1:6" x14ac:dyDescent="0.2">
      <c r="A953" s="31" t="s">
        <v>1791</v>
      </c>
      <c r="B953" s="49" t="s">
        <v>1792</v>
      </c>
      <c r="C953" s="1" t="s">
        <v>37</v>
      </c>
      <c r="D953" s="112">
        <v>1</v>
      </c>
      <c r="E953" s="123"/>
      <c r="F953" s="50">
        <f t="shared" si="16"/>
        <v>0</v>
      </c>
    </row>
    <row r="954" spans="1:6" x14ac:dyDescent="0.2">
      <c r="A954" s="31" t="s">
        <v>1793</v>
      </c>
      <c r="B954" s="49" t="s">
        <v>1794</v>
      </c>
      <c r="C954" s="1" t="s">
        <v>1563</v>
      </c>
      <c r="D954" s="112">
        <v>13</v>
      </c>
      <c r="E954" s="123"/>
      <c r="F954" s="50">
        <f t="shared" si="16"/>
        <v>0</v>
      </c>
    </row>
    <row r="955" spans="1:6" x14ac:dyDescent="0.2">
      <c r="A955" s="31" t="s">
        <v>1795</v>
      </c>
      <c r="B955" s="49" t="s">
        <v>1796</v>
      </c>
      <c r="C955" s="1" t="s">
        <v>37</v>
      </c>
      <c r="D955" s="112">
        <v>4</v>
      </c>
      <c r="E955" s="123"/>
      <c r="F955" s="50">
        <f t="shared" si="16"/>
        <v>0</v>
      </c>
    </row>
    <row r="956" spans="1:6" x14ac:dyDescent="0.2">
      <c r="A956" s="31" t="s">
        <v>1797</v>
      </c>
      <c r="B956" s="49" t="s">
        <v>1798</v>
      </c>
      <c r="C956" s="1" t="s">
        <v>37</v>
      </c>
      <c r="D956" s="112">
        <v>1</v>
      </c>
      <c r="E956" s="123"/>
      <c r="F956" s="50">
        <f t="shared" si="16"/>
        <v>0</v>
      </c>
    </row>
    <row r="957" spans="1:6" x14ac:dyDescent="0.2">
      <c r="A957" s="31" t="s">
        <v>1799</v>
      </c>
      <c r="B957" s="49" t="s">
        <v>1800</v>
      </c>
      <c r="C957" s="1" t="s">
        <v>1563</v>
      </c>
      <c r="D957" s="112">
        <v>6.5</v>
      </c>
      <c r="E957" s="123"/>
      <c r="F957" s="50">
        <f t="shared" si="16"/>
        <v>0</v>
      </c>
    </row>
    <row r="958" spans="1:6" x14ac:dyDescent="0.2">
      <c r="A958" s="131" t="s">
        <v>1801</v>
      </c>
      <c r="B958" s="132"/>
      <c r="C958" s="132"/>
      <c r="D958" s="132"/>
      <c r="E958" s="133"/>
      <c r="F958" s="37">
        <f>+SUM(F945:F957)</f>
        <v>0</v>
      </c>
    </row>
    <row r="959" spans="1:6" x14ac:dyDescent="0.2">
      <c r="A959" s="6"/>
      <c r="B959" s="51"/>
      <c r="C959" s="52"/>
      <c r="D959" s="10"/>
      <c r="E959" s="44"/>
      <c r="F959" s="53"/>
    </row>
    <row r="960" spans="1:6" x14ac:dyDescent="0.2">
      <c r="A960" s="6"/>
      <c r="C960" s="52"/>
      <c r="D960" s="10"/>
      <c r="E960" s="44"/>
      <c r="F960" s="53"/>
    </row>
    <row r="961" spans="1:6" x14ac:dyDescent="0.2">
      <c r="A961" s="125" t="s">
        <v>1802</v>
      </c>
      <c r="B961" s="126"/>
      <c r="C961" s="126"/>
      <c r="D961" s="127"/>
      <c r="E961" s="124">
        <v>9.7999999999999997E-3</v>
      </c>
      <c r="F961" s="54">
        <f>+ROUND((F819+F844+F909+F939+F958)*E961,0)</f>
        <v>0</v>
      </c>
    </row>
    <row r="962" spans="1:6" x14ac:dyDescent="0.2">
      <c r="A962" s="128" t="s">
        <v>1803</v>
      </c>
      <c r="B962" s="129"/>
      <c r="C962" s="129"/>
      <c r="D962" s="130"/>
      <c r="E962" s="55"/>
      <c r="F962" s="56">
        <f>+F819+F844+F909+F939+F958+F961</f>
        <v>0</v>
      </c>
    </row>
  </sheetData>
  <autoFilter ref="A12:F819" xr:uid="{0AF00648-53DE-4804-BC57-16EED2A45C09}"/>
  <mergeCells count="19">
    <mergeCell ref="A10:F10"/>
    <mergeCell ref="A5:F5"/>
    <mergeCell ref="A6:F6"/>
    <mergeCell ref="A7:F7"/>
    <mergeCell ref="A8:F8"/>
    <mergeCell ref="A9:F9"/>
    <mergeCell ref="A822:F822"/>
    <mergeCell ref="A816:E816"/>
    <mergeCell ref="C817:C818"/>
    <mergeCell ref="A819:E819"/>
    <mergeCell ref="A844:E844"/>
    <mergeCell ref="A961:D961"/>
    <mergeCell ref="A962:D962"/>
    <mergeCell ref="A958:E958"/>
    <mergeCell ref="A847:F847"/>
    <mergeCell ref="A909:E909"/>
    <mergeCell ref="A912:F912"/>
    <mergeCell ref="A939:E939"/>
    <mergeCell ref="A942:F942"/>
  </mergeCells>
  <phoneticPr fontId="13" type="noConversion"/>
  <conditionalFormatting sqref="E830:F832">
    <cfRule type="expression" dxfId="0" priority="5">
      <formula>ROW()=CELL("FILA")</formula>
    </cfRule>
  </conditionalFormatting>
  <printOptions horizontalCentered="1"/>
  <pageMargins left="0.70866141732283472" right="0.70866141732283472" top="0.74803149606299213" bottom="0.74803149606299213" header="0.31496062992125984" footer="0.31496062992125984"/>
  <pageSetup scale="63" orientation="portrait" r:id="rId1"/>
  <rowBreaks count="5" manualBreakCount="5">
    <brk id="799" max="5" man="1"/>
    <brk id="812" max="5" man="1"/>
    <brk id="844" max="5" man="1"/>
    <brk id="878" max="5" man="1"/>
    <brk id="926" max="5"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1037ea5c-5e8b-4b0b-b1b7-5641dd3cecff"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66FC118947A874687DADF7510666909" ma:contentTypeVersion="21" ma:contentTypeDescription="Crear nuevo documento." ma:contentTypeScope="" ma:versionID="08d003fc8a4c26ac124d15dcd64b7d29">
  <xsd:schema xmlns:xsd="http://www.w3.org/2001/XMLSchema" xmlns:xs="http://www.w3.org/2001/XMLSchema" xmlns:p="http://schemas.microsoft.com/office/2006/metadata/properties" xmlns:ns1="http://schemas.microsoft.com/sharepoint/v3" xmlns:ns3="1037ea5c-5e8b-4b0b-b1b7-5641dd3cecff" xmlns:ns4="9569b274-2c29-4162-8816-de2626bc015e" targetNamespace="http://schemas.microsoft.com/office/2006/metadata/properties" ma:root="true" ma:fieldsID="e18f063e1a77045ab39e0bffe2a1afab" ns1:_="" ns3:_="" ns4:_="">
    <xsd:import namespace="http://schemas.microsoft.com/sharepoint/v3"/>
    <xsd:import namespace="1037ea5c-5e8b-4b0b-b1b7-5641dd3cecff"/>
    <xsd:import namespace="9569b274-2c29-4162-8816-de2626bc015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element ref="ns1:_ip_UnifiedCompliancePolicyProperties" minOccurs="0"/>
                <xsd:element ref="ns1:_ip_UnifiedCompliancePolicyUIAc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37ea5c-5e8b-4b0b-b1b7-5641dd3cec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69b274-2c29-4162-8816-de2626bc015e"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FFD610-332C-46D9-BC48-05EAA46DC691}">
  <ds:schemaRefs>
    <ds:schemaRef ds:uri="http://purl.org/dc/terms/"/>
    <ds:schemaRef ds:uri="http://www.w3.org/XML/1998/namespace"/>
    <ds:schemaRef ds:uri="9569b274-2c29-4162-8816-de2626bc015e"/>
    <ds:schemaRef ds:uri="http://schemas.microsoft.com/office/infopath/2007/PartnerControls"/>
    <ds:schemaRef ds:uri="http://schemas.microsoft.com/office/2006/metadata/properties"/>
    <ds:schemaRef ds:uri="1037ea5c-5e8b-4b0b-b1b7-5641dd3cecff"/>
    <ds:schemaRef ds:uri="http://purl.org/dc/dcmitype/"/>
    <ds:schemaRef ds:uri="http://schemas.microsoft.com/sharepoint/v3"/>
    <ds:schemaRef ds:uri="http://schemas.microsoft.com/office/2006/documentManagement/type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E8301ED1-11BB-4CFF-9398-4DE44A8BD5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37ea5c-5e8b-4b0b-b1b7-5641dd3cecff"/>
    <ds:schemaRef ds:uri="9569b274-2c29-4162-8816-de2626bc01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525A57-1A1D-4561-96F6-ADD08CAEE3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PPTO</vt:lpstr>
      <vt:lpstr>PPTO!Área_de_impresión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Daniel Morales Zuluaga</cp:lastModifiedBy>
  <cp:revision/>
  <cp:lastPrinted>2026-07-09T21:11:13Z</cp:lastPrinted>
  <dcterms:created xsi:type="dcterms:W3CDTF">2026-01-16T20:45:00Z</dcterms:created>
  <dcterms:modified xsi:type="dcterms:W3CDTF">2026-07-10T21:00:20Z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0x010100566FC118947A874687DADF7510666909</vt:lpwstr>
  </property>
</Properties>
</file>