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https://corantioquia-my.sharepoint.com/personal/lbotero_corantioquia_gov_co/Documents/AÑO 2026/01-PROCESOS CONTRATACION/05-GASES/03-Anexos/"/>
    </mc:Choice>
  </mc:AlternateContent>
  <xr:revisionPtr revIDLastSave="37" documentId="8_{2BDC060E-17DD-434B-807C-E8550F78152C}" xr6:coauthVersionLast="47" xr6:coauthVersionMax="47" xr10:uidLastSave="{B431D518-E829-40D5-8B4D-BA6F3E694BA7}"/>
  <bookViews>
    <workbookView xWindow="-120" yWindow="-120" windowWidth="29040" windowHeight="15840" activeTab="1" xr2:uid="{1D930BF6-DE39-4072-8DE0-9AB739A1BEEF}"/>
  </bookViews>
  <sheets>
    <sheet name="SUMINISTRO GASES " sheetId="1" r:id="rId1"/>
    <sheet name="MANTENIMIENTO" sheetId="2" r:id="rId2"/>
  </sheets>
  <externalReferences>
    <externalReference r:id="rId3"/>
  </externalReferences>
  <definedNames>
    <definedName name="_AFC1">#REF!</definedName>
    <definedName name="_AFC3">#REF!</definedName>
    <definedName name="_AFC5">#REF!</definedName>
    <definedName name="_BGC1">#REF!</definedName>
    <definedName name="_BGC3">#REF!</definedName>
    <definedName name="_BGC5">#REF!</definedName>
    <definedName name="_CAC1">#REF!</definedName>
    <definedName name="_CAC3">#REF!</definedName>
    <definedName name="_CAC5">#REF!</definedName>
    <definedName name="_Cod1" localSheetId="1">#REF!</definedName>
    <definedName name="_Cod1" localSheetId="0">#REF!</definedName>
    <definedName name="_Cod1">#REF!</definedName>
    <definedName name="_Fill" localSheetId="1" hidden="1">#REF!</definedName>
    <definedName name="_Fill" localSheetId="0" hidden="1">#REF!</definedName>
    <definedName name="_Fill" hidden="1">#REF!</definedName>
    <definedName name="_xlnm._FilterDatabase" localSheetId="1" hidden="1">MANTENIMIENTO!$A$10:$F$10</definedName>
    <definedName name="_xlnm._FilterDatabase" localSheetId="0" hidden="1">'SUMINISTRO GASES '!$A$10:$F$10</definedName>
    <definedName name="_MA2" localSheetId="1">#REF!</definedName>
    <definedName name="_MA2" localSheetId="0">#REF!</definedName>
    <definedName name="_MA2">#REF!</definedName>
    <definedName name="_Pa1">#REF!</definedName>
    <definedName name="_Pa2">#REF!</definedName>
    <definedName name="_Pa3">#REF!</definedName>
    <definedName name="_Pa4">#REF!</definedName>
    <definedName name="_SBC1">#REF!</definedName>
    <definedName name="_SBC3">#REF!</definedName>
    <definedName name="_SBC5">#REF!</definedName>
    <definedName name="a" localSheetId="1">#REF!</definedName>
    <definedName name="a" localSheetId="0">#REF!</definedName>
    <definedName name="a">#REF!</definedName>
    <definedName name="A_IMPRESIÓN_IM" localSheetId="1">#REF!</definedName>
    <definedName name="A_IMPRESIÓN_IM" localSheetId="0">#REF!</definedName>
    <definedName name="A_IMPRESIÓN_IM">#REF!</definedName>
    <definedName name="aa" localSheetId="1">#REF!</definedName>
    <definedName name="aa" localSheetId="0">#REF!</definedName>
    <definedName name="aa">#REF!</definedName>
    <definedName name="aaa" localSheetId="1">#REF!</definedName>
    <definedName name="aaa" localSheetId="0">#REF!</definedName>
    <definedName name="aaa">#REF!</definedName>
    <definedName name="AAC">#REF!</definedName>
    <definedName name="ABG">#REF!</definedName>
    <definedName name="admon" localSheetId="1">#REF!</definedName>
    <definedName name="admon" localSheetId="0">#REF!</definedName>
    <definedName name="admon">#REF!</definedName>
    <definedName name="ANTI">'[1]A&amp;PA'!#REF!</definedName>
    <definedName name="APOYO">[1]Apoyo!#REF!</definedName>
    <definedName name="_xlnm.Print_Area">#REF!</definedName>
    <definedName name="ASB">#REF!</definedName>
    <definedName name="Base" localSheetId="1">#REF!</definedName>
    <definedName name="Base" localSheetId="0">#REF!</definedName>
    <definedName name="Base">#REF!</definedName>
    <definedName name="_xlnm.Database" localSheetId="1">#REF!</definedName>
    <definedName name="_xlnm.Database" localSheetId="0">#REF!</definedName>
    <definedName name="_xlnm.Database">#REF!</definedName>
    <definedName name="BEB" localSheetId="1">#REF!</definedName>
    <definedName name="BEB" localSheetId="0">#REF!</definedName>
    <definedName name="BEB">#REF!</definedName>
    <definedName name="CAP" localSheetId="1">#REF!</definedName>
    <definedName name="CAP" localSheetId="0">#REF!</definedName>
    <definedName name="CAP">#REF!</definedName>
    <definedName name="cd">#REF!</definedName>
    <definedName name="clcl" localSheetId="1">#REF!</definedName>
    <definedName name="clcl" localSheetId="0">#REF!</definedName>
    <definedName name="clcl">#REF!</definedName>
    <definedName name="Cod" localSheetId="1">#REF!</definedName>
    <definedName name="Cod" localSheetId="0">#REF!</definedName>
    <definedName name="Cod">#REF!</definedName>
    <definedName name="CODOS" localSheetId="1">#REF!</definedName>
    <definedName name="CODOS" localSheetId="0">#REF!</definedName>
    <definedName name="CODOS">#REF!</definedName>
    <definedName name="codos2" localSheetId="1">#REF!</definedName>
    <definedName name="codos2" localSheetId="0">#REF!</definedName>
    <definedName name="codos2">#REF!</definedName>
    <definedName name="ColTap">#REF!</definedName>
    <definedName name="copia1" localSheetId="1">#REF!</definedName>
    <definedName name="copia1" localSheetId="0">#REF!</definedName>
    <definedName name="copia1">#REF!</definedName>
    <definedName name="CRK">'[1]Obra&amp;K'!#REF!</definedName>
    <definedName name="CUANTIAS">[1]Cuantías!#REF!</definedName>
    <definedName name="CVa">#REF!</definedName>
    <definedName name="datos" localSheetId="1">#REF!</definedName>
    <definedName name="datos" localSheetId="0">#REF!</definedName>
    <definedName name="datos">#REF!</definedName>
    <definedName name="datos2" localSheetId="1">#REF!</definedName>
    <definedName name="datos2" localSheetId="0">#REF!</definedName>
    <definedName name="datos2">#REF!</definedName>
    <definedName name="diametros" localSheetId="1">#REF!</definedName>
    <definedName name="diametros" localSheetId="0">#REF!</definedName>
    <definedName name="diametros">#REF!</definedName>
    <definedName name="distintivos">[1]Distintivos!#REF!</definedName>
    <definedName name="dos" localSheetId="1">#REF!</definedName>
    <definedName name="dos" localSheetId="0">#REF!</definedName>
    <definedName name="dos">#REF!</definedName>
    <definedName name="ee" localSheetId="1">#REF!</definedName>
    <definedName name="ee" localSheetId="0">#REF!</definedName>
    <definedName name="ee">#REF!</definedName>
    <definedName name="estmercado">'[1]Estudio de mercado'!#REF!</definedName>
    <definedName name="evafin">'[1]Evaluación financiera'!#REF!</definedName>
    <definedName name="Excel_BuiltIn__FilterDatabase">#REF!</definedName>
    <definedName name="Excel_BuiltIn_Print_Area">#REF!</definedName>
    <definedName name="Excel_BuiltIn_Print_Titles">#REF!</definedName>
    <definedName name="FDGASDFASD" localSheetId="1">#REF!</definedName>
    <definedName name="FDGASDFASD" localSheetId="0">#REF!</definedName>
    <definedName name="FDGASDFASD">#REF!</definedName>
    <definedName name="formularioCantidades" localSheetId="1">#REF!</definedName>
    <definedName name="formularioCantidades" localSheetId="0">#REF!</definedName>
    <definedName name="formularioCantidades">#REF!</definedName>
    <definedName name="fue" localSheetId="1">#REF!</definedName>
    <definedName name="fue" localSheetId="0">#REF!</definedName>
    <definedName name="fue">#REF!</definedName>
    <definedName name="gdym">'[1]Gtos DyM'!#REF!</definedName>
    <definedName name="gtosadm">'[1]Gastos de adm'!#REF!</definedName>
    <definedName name="gtosadm2">'[1]Gastos de adm'!#REF!</definedName>
    <definedName name="Hid">#REF!</definedName>
    <definedName name="Hono">#REF!</definedName>
    <definedName name="honorarios">[1]Honorarios!#REF!</definedName>
    <definedName name="horat" localSheetId="1">MANTENIMIENTO!#REF!</definedName>
    <definedName name="horat" localSheetId="0">'SUMINISTRO GASES '!#REF!</definedName>
    <definedName name="horat">#REF!</definedName>
    <definedName name="ICOB">#REF!</definedName>
    <definedName name="IIVA">[1]IVA!#REF!</definedName>
    <definedName name="impg">'[1]Imp &amp; garantías'!#REF!</definedName>
    <definedName name="ins">[1]Instructivo!#REF!</definedName>
    <definedName name="Instructivo">#REF!</definedName>
    <definedName name="INSU">#REF!</definedName>
    <definedName name="InTap">#REF!</definedName>
    <definedName name="IntVal">#REF!</definedName>
    <definedName name="ITEM1" localSheetId="1">#REF!</definedName>
    <definedName name="ITEM1" localSheetId="0">#REF!</definedName>
    <definedName name="ITEM1">#REF!</definedName>
    <definedName name="ITEM2" localSheetId="1">#REF!</definedName>
    <definedName name="ITEM2" localSheetId="0">#REF!</definedName>
    <definedName name="ITEM2">#REF!</definedName>
    <definedName name="ITEM3" localSheetId="1">#REF!</definedName>
    <definedName name="ITEM3" localSheetId="0">#REF!</definedName>
    <definedName name="ITEM3">#REF!</definedName>
    <definedName name="ItemCodos" localSheetId="1">#REF!</definedName>
    <definedName name="ItemCodos" localSheetId="0">#REF!</definedName>
    <definedName name="ItemCodos">#REF!</definedName>
    <definedName name="IVA">[1]IVA!#REF!</definedName>
    <definedName name="J">#REF!</definedName>
    <definedName name="JHHHHH">#REF!</definedName>
    <definedName name="jornal">[1]Jornal!#REF!</definedName>
    <definedName name="ListaCantidad" localSheetId="1">#REF!</definedName>
    <definedName name="ListaCantidad" localSheetId="0">#REF!</definedName>
    <definedName name="ListaCantidad">#REF!</definedName>
    <definedName name="ListaItem" localSheetId="1">#REF!</definedName>
    <definedName name="ListaItem" localSheetId="0">#REF!</definedName>
    <definedName name="ListaItem">#REF!</definedName>
    <definedName name="ListaUni">#REF!</definedName>
    <definedName name="MaterialTub" localSheetId="1">#REF!</definedName>
    <definedName name="MaterialTub" localSheetId="0">#REF!</definedName>
    <definedName name="MaterialTub">#REF!</definedName>
    <definedName name="MCCOP2">'[1]Memoria de cálculo O2'!#REF!</definedName>
    <definedName name="MCCOP3">'[1]Memoria de cálculo O3'!#REF!</definedName>
    <definedName name="MCOP1">'[1]Memoria de cálculo Alc 1-Act 1'!#REF!</definedName>
    <definedName name="MCOP2">'[1]Propuesta económica O2'!#REF!</definedName>
    <definedName name="MCOP3">#REF!</definedName>
    <definedName name="moobras">#REF!</definedName>
    <definedName name="Norte" localSheetId="1">#REF!</definedName>
    <definedName name="Norte" localSheetId="0">#REF!</definedName>
    <definedName name="Norte">#REF!</definedName>
    <definedName name="NPE">'[1]Notas PE'!#REF!</definedName>
    <definedName name="NUEVO" localSheetId="1">#REF!</definedName>
    <definedName name="NUEVO" localSheetId="0">#REF!</definedName>
    <definedName name="NUEVO">#REF!</definedName>
    <definedName name="OBRA" localSheetId="1">#REF!</definedName>
    <definedName name="OBRA" localSheetId="0">#REF!</definedName>
    <definedName name="OBRA">#REF!</definedName>
    <definedName name="PABCA">'[1]PAB CA'!#REF!</definedName>
    <definedName name="PABCR">'[1]PAB CR'!#REF!</definedName>
    <definedName name="paelnque" localSheetId="1">#REF!</definedName>
    <definedName name="paelnque" localSheetId="0">#REF!</definedName>
    <definedName name="paelnque">#REF!</definedName>
    <definedName name="palenque" localSheetId="1">#REF!</definedName>
    <definedName name="palenque" localSheetId="0">#REF!</definedName>
    <definedName name="palenque">#REF!</definedName>
    <definedName name="PC">'[1]Presupuesto Contrato'!#REF!</definedName>
    <definedName name="PCV">'[1]Presupuesto Convenio'!#REF!</definedName>
    <definedName name="PEFI">'[1]Plan Ejecución'!#REF!</definedName>
    <definedName name="PEPSP1">'[1]PE PSP'!#REF!</definedName>
    <definedName name="ppta" localSheetId="1">MANTENIMIENTO!#REF!</definedName>
    <definedName name="ppta">'SUMINISTRO GASES '!#REF!</definedName>
    <definedName name="PPTA2">'[1]Propuesta económica O2'!#REF!</definedName>
    <definedName name="ppta3">'[1]Propuesta económica O3'!#REF!</definedName>
    <definedName name="PPtoNorte" localSheetId="1">#REF!</definedName>
    <definedName name="PPtoNorte" localSheetId="0">#REF!</definedName>
    <definedName name="PPtoNorte">#REF!</definedName>
    <definedName name="PPTOPSP">'[1]Ppto PSP'!#REF!</definedName>
    <definedName name="Precio" localSheetId="1">#REF!</definedName>
    <definedName name="Precio" localSheetId="0">#REF!</definedName>
    <definedName name="Precio">#REF!</definedName>
    <definedName name="precio2" localSheetId="1">#REF!</definedName>
    <definedName name="precio2" localSheetId="0">#REF!</definedName>
    <definedName name="precio2">#REF!</definedName>
    <definedName name="PrecioS" localSheetId="1">#REF!</definedName>
    <definedName name="PrecioS" localSheetId="0">#REF!</definedName>
    <definedName name="PrecioS">#REF!</definedName>
    <definedName name="prestacional">#REF!</definedName>
    <definedName name="PRINT_AREA">#N/A</definedName>
    <definedName name="PRINT_AREA_MI">#N/A</definedName>
    <definedName name="PRINT_TITLES">#N/A</definedName>
    <definedName name="PRINT_TITLES_MI">#N/A</definedName>
    <definedName name="rele">'[1]Bienes relevantes'!#REF!</definedName>
    <definedName name="RESU" localSheetId="1">#REF!</definedName>
    <definedName name="RESU" localSheetId="0">#REF!</definedName>
    <definedName name="RESU">#REF!</definedName>
    <definedName name="RFO">'[1]CF&amp;O'!#REF!</definedName>
    <definedName name="salarios">[1]Salarios!#REF!</definedName>
    <definedName name="SUBA">#REF!</definedName>
    <definedName name="subasta1">'[1]A. Lances - SIP'!#REF!</definedName>
    <definedName name="subasta2">'[1]Habilitados - SI'!#REF!</definedName>
    <definedName name="subasta3">'[1]D. Lances - SIP'!#REF!</definedName>
    <definedName name="subasta4">'[1]DD. Lances - SIP'!#REF!</definedName>
    <definedName name="SUELLEN" localSheetId="1">#REF!</definedName>
    <definedName name="SUELLEN" localSheetId="0">#REF!</definedName>
    <definedName name="SUELLEN">#REF!</definedName>
    <definedName name="suma">#REF!</definedName>
    <definedName name="_xlnm.Print_Titles">#N/A</definedName>
    <definedName name="Títulos_a_imprimir_IM" localSheetId="1">#REF!</definedName>
    <definedName name="Títulos_a_imprimir_IM" localSheetId="0">#REF!</definedName>
    <definedName name="Títulos_a_imprimir_IM">#REF!</definedName>
    <definedName name="tres" localSheetId="1">#REF!</definedName>
    <definedName name="tres" localSheetId="0">#REF!</definedName>
    <definedName name="tres">#REF!</definedName>
    <definedName name="Var">#REF!</definedName>
    <definedName name="vas" localSheetId="1">#REF!</definedName>
    <definedName name="vas" localSheetId="0">#REF!</definedName>
    <definedName name="vas">#REF!</definedName>
    <definedName name="wrn.GENERAL." localSheetId="1"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xx" localSheetId="1">#REF!</definedName>
    <definedName name="xx" localSheetId="0">#REF!</definedName>
    <definedName name="xx">#REF!</definedName>
    <definedName name="yuf" localSheetId="1" hidden="1">{"TAB1",#N/A,TRUE,"GENERAL";"TAB2",#N/A,TRUE,"GENERAL";"TAB3",#N/A,TRUE,"GENERAL";"TAB4",#N/A,TRUE,"GENERAL";"TAB5",#N/A,TRUE,"GENERAL"}</definedName>
    <definedName name="yuf" localSheetId="0" hidden="1">{"TAB1",#N/A,TRUE,"GENERAL";"TAB2",#N/A,TRUE,"GENERAL";"TAB3",#N/A,TRUE,"GENERAL";"TAB4",#N/A,TRUE,"GENERAL";"TAB5",#N/A,TRUE,"GENERAL"}</definedName>
    <definedName name="yuf" hidden="1">{"TAB1",#N/A,TRUE,"GENERAL";"TAB2",#N/A,TRUE,"GENERAL";"TAB3",#N/A,TRUE,"GENERAL";"TAB4",#N/A,TRUE,"GENERAL";"TAB5",#N/A,TRUE,"GENERAL"}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F29" i="2" l="1"/>
  <c r="A11" i="2"/>
  <c r="F22" i="2"/>
  <c r="F21" i="2"/>
  <c r="F20" i="2"/>
  <c r="F19" i="2"/>
  <c r="F18" i="2"/>
  <c r="F17" i="2"/>
  <c r="F16" i="2"/>
  <c r="F23" i="2"/>
  <c r="F15" i="2"/>
  <c r="F14" i="2"/>
  <c r="F13" i="2"/>
  <c r="F12" i="2"/>
  <c r="F11" i="2"/>
  <c r="F16" i="1"/>
  <c r="F15" i="1"/>
  <c r="F14" i="1"/>
  <c r="F13" i="1"/>
  <c r="F12" i="1"/>
  <c r="F11" i="1"/>
  <c r="F30" i="2"/>
  <c r="F28" i="2"/>
  <c r="F27" i="2"/>
  <c r="F26" i="2"/>
  <c r="F25" i="2"/>
  <c r="F24" i="2"/>
  <c r="B7" i="2"/>
  <c r="B6" i="2"/>
  <c r="E1" i="2"/>
  <c r="F22" i="1"/>
  <c r="F21" i="1"/>
  <c r="F20" i="1"/>
  <c r="F19" i="1"/>
  <c r="F18" i="1"/>
  <c r="F17" i="1"/>
  <c r="B7" i="1"/>
  <c r="B6" i="1"/>
  <c r="E1" i="1"/>
  <c r="F31" i="2" l="1"/>
  <c r="F32" i="2" s="1"/>
  <c r="F33" i="2" s="1"/>
  <c r="F23" i="1"/>
  <c r="F24" i="1" s="1"/>
  <c r="F25"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s>
  <commentList>
    <comment ref="A6" authorId="0" shapeId="0" xr:uid="{7D57BA1F-2EE6-46BB-9E72-D7914A603413}">
      <text>
        <r>
          <rPr>
            <sz val="9"/>
            <color indexed="81"/>
            <rFont val="Tahoma"/>
            <family val="2"/>
          </rPr>
          <t>La información se alimenta de la hoja 
"PLAN DE EJECUCIÓN FÍSICA Y DE INVERSIONES"</t>
        </r>
      </text>
    </comment>
    <comment ref="A7" authorId="0" shapeId="0" xr:uid="{96F3A6A5-B1D1-4FE6-A57D-123E7C246968}">
      <text>
        <r>
          <rPr>
            <sz val="9"/>
            <color indexed="81"/>
            <rFont val="Tahoma"/>
            <family val="2"/>
          </rPr>
          <t>La información se alimenta de la hoja 
"PLAN DE EJECUCIÓN FÍSICA Y DE INVERSIONES"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s>
  <commentList>
    <comment ref="A6" authorId="0" shapeId="0" xr:uid="{B32B2E75-C4A6-4CC3-AE7B-CBD9F5820C10}">
      <text>
        <r>
          <rPr>
            <sz val="9"/>
            <color indexed="81"/>
            <rFont val="Tahoma"/>
            <family val="2"/>
          </rPr>
          <t>La información se alimenta de la hoja 
"PLAN DE EJECUCIÓN FÍSICA Y DE INVERSIONES"</t>
        </r>
      </text>
    </comment>
    <comment ref="A7" authorId="0" shapeId="0" xr:uid="{AC12EC79-040F-4848-9403-262D92C4C2B1}">
      <text>
        <r>
          <rPr>
            <sz val="9"/>
            <color indexed="81"/>
            <rFont val="Tahoma"/>
            <family val="2"/>
          </rPr>
          <t>La información se alimenta de la hoja 
"PLAN DE EJECUCIÓN FÍSICA Y DE INVERSIONES"</t>
        </r>
      </text>
    </comment>
  </commentList>
</comments>
</file>

<file path=xl/sharedStrings.xml><?xml version="1.0" encoding="utf-8"?>
<sst xmlns="http://schemas.openxmlformats.org/spreadsheetml/2006/main" count="125" uniqueCount="70">
  <si>
    <t>Instructivo</t>
  </si>
  <si>
    <t>Hoja "Propuesta económica - Opción 1"</t>
  </si>
  <si>
    <t>Notas propuesta económica</t>
  </si>
  <si>
    <t>NÚMERO DE PROCESO:</t>
  </si>
  <si>
    <t>MODALIDAD DE CONTRATACIÓN:</t>
  </si>
  <si>
    <t>OBJETO A CONTRATAR:</t>
  </si>
  <si>
    <t>PROPUESTA ECONÓMICA</t>
  </si>
  <si>
    <t>Ítem</t>
  </si>
  <si>
    <t>Unidad de medida</t>
  </si>
  <si>
    <t>Cantidad</t>
  </si>
  <si>
    <t>Valor unitario referencia corporación antes de IVA</t>
  </si>
  <si>
    <t>Valor unitario oferente antes de IVA</t>
  </si>
  <si>
    <t xml:space="preserve">Valor total oferente </t>
  </si>
  <si>
    <t xml:space="preserve">VALOR TOTAL OFERENTE ANTES DE IVA </t>
  </si>
  <si>
    <t>IVA (19%)</t>
  </si>
  <si>
    <t xml:space="preserve">VALOR TOTAL OFERENTE DESPUÉS DE IVA </t>
  </si>
  <si>
    <t>_____________________________
Firma del oferente: 
Nombre del representante legal:
Número de documento:</t>
  </si>
  <si>
    <t>NOTAS</t>
  </si>
  <si>
    <t>Helio UAP grado 5.0</t>
  </si>
  <si>
    <t xml:space="preserve">Argón UAP grado 5.0 </t>
  </si>
  <si>
    <t>N2 UAP grado 5.0</t>
  </si>
  <si>
    <t>Aire síntetico Zero cromatográfico</t>
  </si>
  <si>
    <t>Acetileno extra puro A.A</t>
  </si>
  <si>
    <t>Óxido Nitroso grado A.A</t>
  </si>
  <si>
    <t>Oxígeno extra seco pureza mínima del 99,6</t>
  </si>
  <si>
    <t xml:space="preserve">Mezcla patrón certificada C3H8 300 ppm, CO 1%, CO2 6%. </t>
  </si>
  <si>
    <t>Mezcla patrón certificada C3H8 mayor a 300 y menor a 1200 ppm, CO mayor a 1% y menor a 4%, CO2 mayor a 6% y menor a 12%</t>
  </si>
  <si>
    <t>Mezcla patrón certificada C3H8 1200 ppm, CO  4%, CO2 12%</t>
  </si>
  <si>
    <t>Mezcla patrón certificada C3H8 mayor a 1200 ppm, CO2 mayor a 4%, CO2 mayor a 12% (tener en cuenta que NO debe ser aproximadamente 12% por lo menos que sea 12.5% o superior, máximo hasta 15%)</t>
  </si>
  <si>
    <t>Mezcla patrón certificada Nitrógeno grado 5 Pureza 99,9990%. Humedad menor de 3. Oxígeno entre 1 y 2 ppm. Nitrógeno en Balance</t>
  </si>
  <si>
    <t>m3</t>
  </si>
  <si>
    <t>Kg</t>
  </si>
  <si>
    <t xml:space="preserve"> m3 </t>
  </si>
  <si>
    <t>Mantenimiento de Unidad de Regulación Puesto de Trabajo URPT instaladas en la red del Laboratorio Ambiental (existentes): Inspección y verificación de funcionamiento de reguladores, manómetros y válvulas</t>
  </si>
  <si>
    <t>Servicio de mantenimiento preventivo en la red de gases del Laboratorio Ambiental de Corantioquia que consta de pruebas de estanqueidad o hermeticidad de 4 hasta 24 h según norma por red, desde URI hasta URPT (líneas de gas existentes).</t>
  </si>
  <si>
    <t>Condenar red (incluye partes requeridas como tapones y mano de obra)</t>
  </si>
  <si>
    <t>Suministro e instalación de tubing 1/4" FITOK</t>
  </si>
  <si>
    <t>Suministro e instalación de unión tubing de 1/4</t>
  </si>
  <si>
    <t>Suministro e instalación soporte tubing de 1/4</t>
  </si>
  <si>
    <t>Unión para tubing</t>
  </si>
  <si>
    <t>Tee para tubing</t>
  </si>
  <si>
    <t>Suministro e instalación de URI para gases inertes</t>
  </si>
  <si>
    <t>Suministro e instalación de URPT para gases inertes</t>
  </si>
  <si>
    <t>Manguera para gases inertes</t>
  </si>
  <si>
    <t>Soporte para cilindro</t>
  </si>
  <si>
    <t>Suministro e instalación Válvula de bola 1/4" OD*1/4" OD en acero inoxidable</t>
  </si>
  <si>
    <t>Suministro e instalación Válvula de aguja 1/4" OD*1/4" OD en acero inoxidable</t>
  </si>
  <si>
    <t>Suministro e instalación Conector cilindro a red (CGA)</t>
  </si>
  <si>
    <t>Suministro e instalación de serpentín conexión cilindros</t>
  </si>
  <si>
    <t>Señalización líneas de gas internas y externas</t>
  </si>
  <si>
    <t>Prueba hidrostática cinlindro</t>
  </si>
  <si>
    <t>Analizador de atmósfera (O2) con instalación</t>
  </si>
  <si>
    <t>URI</t>
  </si>
  <si>
    <t>URPT</t>
  </si>
  <si>
    <t>Línea de gas</t>
  </si>
  <si>
    <t>Unidad</t>
  </si>
  <si>
    <t>metro</t>
  </si>
  <si>
    <t>110-SA2606-6</t>
  </si>
  <si>
    <r>
      <rPr>
        <b/>
        <sz val="10"/>
        <color theme="1"/>
        <rFont val="Arial"/>
        <family val="2"/>
      </rPr>
      <t>1.</t>
    </r>
    <r>
      <rPr>
        <sz val="10"/>
        <color theme="1"/>
        <rFont val="Arial"/>
        <family val="2"/>
      </rPr>
      <t xml:space="preserve"> Este formato es inmodificable en cuanto a los ítems y las cantidades solicitadas.</t>
    </r>
  </si>
  <si>
    <r>
      <rPr>
        <b/>
        <sz val="10"/>
        <color theme="1"/>
        <rFont val="Arial"/>
        <family val="2"/>
      </rPr>
      <t xml:space="preserve">2. </t>
    </r>
    <r>
      <rPr>
        <sz val="10"/>
        <color theme="1"/>
        <rFont val="Arial"/>
        <family val="2"/>
      </rPr>
      <t xml:space="preserve">El proponente deberá establecer los valores unitarios de cada uno de los ítems y el valor total de conformidad con las cantidades solicitadas. Será </t>
    </r>
    <r>
      <rPr>
        <b/>
        <u/>
        <sz val="10"/>
        <color theme="1"/>
        <rFont val="Arial"/>
        <family val="2"/>
      </rPr>
      <t>causal de rechazo</t>
    </r>
    <r>
      <rPr>
        <sz val="10"/>
        <color theme="1"/>
        <rFont val="Arial"/>
        <family val="2"/>
      </rPr>
      <t xml:space="preserve"> no diligenciar o modificar, uno o varios de los ítems solicitados. Los valores deben estar acorde a las especificaciones técnicas de acuerdo a los Estudios previos del proceso.</t>
    </r>
  </si>
  <si>
    <r>
      <rPr>
        <b/>
        <sz val="10"/>
        <color theme="1"/>
        <rFont val="Arial"/>
        <family val="2"/>
      </rPr>
      <t xml:space="preserve">3. </t>
    </r>
    <r>
      <rPr>
        <sz val="10"/>
        <color theme="1"/>
        <rFont val="Arial"/>
        <family val="2"/>
      </rPr>
      <t xml:space="preserve">El formato de PROPUESTA ECONÓMICA se debe presentar en archivo tipo Excel y pdf, si entre ellos existe alguna diferencia, primará el documento presentado en archivo pdf.  </t>
    </r>
  </si>
  <si>
    <r>
      <rPr>
        <b/>
        <sz val="10"/>
        <color theme="1"/>
        <rFont val="Arial"/>
        <family val="2"/>
      </rPr>
      <t xml:space="preserve">4. </t>
    </r>
    <r>
      <rPr>
        <sz val="10"/>
        <color theme="1"/>
        <rFont val="Arial"/>
        <family val="2"/>
      </rPr>
      <t>Se debe</t>
    </r>
    <r>
      <rPr>
        <u/>
        <sz val="10"/>
        <rFont val="Arial"/>
        <family val="2"/>
      </rPr>
      <t xml:space="preserve"> diligenciar los Valores unitarios del oferente antes de IVA,</t>
    </r>
    <r>
      <rPr>
        <sz val="10"/>
        <rFont val="Arial"/>
        <family val="2"/>
      </rPr>
      <t xml:space="preserve"> </t>
    </r>
    <r>
      <rPr>
        <u/>
        <sz val="10"/>
        <rFont val="Arial"/>
        <family val="2"/>
      </rPr>
      <t xml:space="preserve">para cada uno de los ítems ajustados </t>
    </r>
    <r>
      <rPr>
        <sz val="10"/>
        <rFont val="Arial"/>
        <family val="2"/>
      </rPr>
      <t>al peso (redondear), bien sea por exceso o por defecto. Propuesta que en su formato no relacione el precio de los Valores unitarios del oferente antes de IVA,</t>
    </r>
    <r>
      <rPr>
        <b/>
        <u/>
        <sz val="10"/>
        <rFont val="Arial"/>
        <family val="2"/>
      </rPr>
      <t xml:space="preserve"> será rechazada.</t>
    </r>
  </si>
  <si>
    <r>
      <rPr>
        <b/>
        <sz val="10"/>
        <color theme="1"/>
        <rFont val="Arial"/>
        <family val="2"/>
      </rPr>
      <t>5.</t>
    </r>
    <r>
      <rPr>
        <sz val="10"/>
        <color theme="1"/>
        <rFont val="Arial"/>
        <family val="2"/>
      </rPr>
      <t xml:space="preserve"> En caso de modificaciones u omisiones por parte de los proponentes al presente formato, prevalecerá y sólo será válida la descripción y unidad que se detalla en el formato (incluidas las variaciones en atención a las modificaciones o adendas a las condiciones de contratación). En este sentido, cualquier variación en la descripción y unidad del Formato presentado por el proponente, se entenderá como no escrita, prevaleciendo la descripción y unidad descritas en el dicho formato.</t>
    </r>
  </si>
  <si>
    <r>
      <rPr>
        <b/>
        <sz val="10"/>
        <color theme="1"/>
        <rFont val="Arial"/>
        <family val="2"/>
      </rPr>
      <t xml:space="preserve">6. </t>
    </r>
    <r>
      <rPr>
        <sz val="10"/>
        <color theme="1"/>
        <rFont val="Arial"/>
        <family val="2"/>
      </rPr>
      <t>Los valores que se asignen en valores unitarios deberán sostenerse durante la ejecución del contrato.</t>
    </r>
  </si>
  <si>
    <r>
      <rPr>
        <b/>
        <sz val="10"/>
        <color theme="1"/>
        <rFont val="Arial"/>
        <family val="2"/>
      </rPr>
      <t xml:space="preserve">7. </t>
    </r>
    <r>
      <rPr>
        <sz val="10"/>
        <color theme="1"/>
        <rFont val="Arial"/>
        <family val="2"/>
      </rPr>
      <t xml:space="preserve">Se podrán ofertar valores </t>
    </r>
    <r>
      <rPr>
        <b/>
        <u/>
        <sz val="10"/>
        <color theme="1"/>
        <rFont val="Arial"/>
        <family val="2"/>
      </rPr>
      <t>unitarios menores o iguales</t>
    </r>
    <r>
      <rPr>
        <sz val="10"/>
        <color theme="1"/>
        <rFont val="Arial"/>
        <family val="2"/>
      </rPr>
      <t xml:space="preserve"> a los establecidos en el presupuesto (Valor unitario de referencia), </t>
    </r>
    <r>
      <rPr>
        <b/>
        <u/>
        <sz val="10"/>
        <color theme="1"/>
        <rFont val="Arial"/>
        <family val="2"/>
      </rPr>
      <t>no obstante, el valor unitario no podrá ser superior</t>
    </r>
    <r>
      <rPr>
        <sz val="10"/>
        <color theme="1"/>
        <rFont val="Arial"/>
        <family val="2"/>
      </rPr>
      <t xml:space="preserve"> al establecido como referencia por la Corporación, ya que será </t>
    </r>
    <r>
      <rPr>
        <b/>
        <u/>
        <sz val="10"/>
        <color theme="1"/>
        <rFont val="Arial"/>
        <family val="2"/>
      </rPr>
      <t>causal de rechazo de la propuesta.</t>
    </r>
  </si>
  <si>
    <r>
      <rPr>
        <b/>
        <sz val="10"/>
        <color theme="1"/>
        <rFont val="Arial"/>
        <family val="2"/>
      </rPr>
      <t xml:space="preserve">8. </t>
    </r>
    <r>
      <rPr>
        <sz val="10"/>
        <color theme="1"/>
        <rFont val="Arial"/>
        <family val="2"/>
      </rPr>
      <t>La Corporación hará podrá hacer uso del 100% del presupuesto, por tanto, el contrato se adjudicará por el valor del presupuesto oficial.</t>
    </r>
  </si>
  <si>
    <r>
      <rPr>
        <b/>
        <sz val="10"/>
        <color theme="1"/>
        <rFont val="Arial"/>
        <family val="2"/>
      </rPr>
      <t xml:space="preserve">9. </t>
    </r>
    <r>
      <rPr>
        <sz val="10"/>
        <color theme="1"/>
        <rFont val="Arial"/>
        <family val="2"/>
      </rPr>
      <t>Para determinar el menor valor de la propuesta se tomará la sumatoria de los valores totales (valor unitario por cantidad) ofertados por el proponente antes de IVA (Subtotal antes de IVA). Teniendo presente que en el presupuesto oficial se determinó una bolsa para adquirir servicios a demandan, los ítems a adquirir por dicha bolsa, se consumirán acorde a la necesidad y se reconocerán de acuerdo con la oferta económica del oferente que resulte aceptada, hasta el presupuesto designado para ello.</t>
    </r>
  </si>
  <si>
    <r>
      <rPr>
        <b/>
        <sz val="10"/>
        <color theme="1"/>
        <rFont val="Arial"/>
        <family val="2"/>
      </rPr>
      <t xml:space="preserve">10. </t>
    </r>
    <r>
      <rPr>
        <sz val="10"/>
        <color theme="1"/>
        <rFont val="Arial"/>
        <family val="2"/>
      </rPr>
      <t>Para la evaluación de la mejor oferta se tendrá en cuenta el menor precio antes de IVA.</t>
    </r>
  </si>
  <si>
    <r>
      <rPr>
        <b/>
        <sz val="10"/>
        <color theme="1"/>
        <rFont val="Arial"/>
        <family val="2"/>
      </rPr>
      <t>11.</t>
    </r>
    <r>
      <rPr>
        <sz val="10"/>
        <color theme="1"/>
        <rFont val="Arial"/>
        <family val="2"/>
      </rPr>
      <t xml:space="preserve"> Para determinar el menor valor de la propuesta se tomará la sumatoria de los valores unitarios de los ítems relacionados en el Anexo de Propuesta Económica, antes de IVA.</t>
    </r>
  </si>
  <si>
    <r>
      <t xml:space="preserve">12. NO </t>
    </r>
    <r>
      <rPr>
        <sz val="10"/>
        <color rgb="FFFF0000"/>
        <rFont val="Arial"/>
        <family val="2"/>
      </rPr>
      <t xml:space="preserve">totalizar los valores unitarios de la tabla anterior, tenga en cuenta que, el valor máximo de la propuesta económica de cada oferente corresponderá máximo al 100% del presupuesto oficial, el cual para este caso es de </t>
    </r>
    <r>
      <rPr>
        <b/>
        <sz val="10"/>
        <color rgb="FFFF0000"/>
        <rFont val="Arial"/>
        <family val="2"/>
      </rPr>
      <t>SETENTA Y CINCO MILLONES DE PESOS ($ 75.000.000) IVA incluido</t>
    </r>
    <r>
      <rPr>
        <sz val="10"/>
        <color rgb="FFFF0000"/>
        <rFont val="Arial"/>
        <family val="2"/>
      </rPr>
      <t xml:space="preserve">; esto con el fin de atender el numeral </t>
    </r>
    <r>
      <rPr>
        <b/>
        <sz val="10"/>
        <color rgb="FFFF0000"/>
        <rFont val="Arial"/>
        <family val="2"/>
      </rPr>
      <t xml:space="preserve">7.2 del Pliego de Condiciones - "Causales de Rechazo", ítem 12, </t>
    </r>
    <r>
      <rPr>
        <sz val="10"/>
        <color rgb="FFFF0000"/>
        <rFont val="Arial"/>
        <family val="2"/>
      </rPr>
      <t>el cual dice de forma explícita que:</t>
    </r>
    <r>
      <rPr>
        <b/>
        <sz val="10"/>
        <color rgb="FFFF0000"/>
        <rFont val="Arial"/>
        <family val="2"/>
      </rPr>
      <t xml:space="preserve"> </t>
    </r>
    <r>
      <rPr>
        <sz val="10"/>
        <color rgb="FFFF0000"/>
        <rFont val="Arial"/>
        <family val="2"/>
      </rPr>
      <t>Cuando la propuesta se realice por mayor valor del presupuesto oficial esta será rechazada.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</si>
</sst>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_-&quot;$&quot;* #,##0.00_-;\-&quot;$&quot;* #,##0.00_-;_-&quot;$&quot;* &quot;-&quot;??_-;_-@_-"/>
    <numFmt numFmtId="166" formatCode="_-&quot;$&quot;* #,##0_-;\-&quot;$&quot;* #,##0_-;_-&quot;$&quot;* &quot;-&quot;??_-;_-@_-"/>
  </numFmts>
  <fonts count="18" x14ac:knownFonts="1">
    <font>
      <sz val="10"/>
      <name val="Times New Roman"/>
    </font>
    <font>
      <sz val="11"/>
      <color theme="1"/>
      <name val="Calibri"/>
      <family val="2"/>
      <scheme val="minor"/>
    </font>
    <font>
      <sz val="10"/>
      <name val="Arial"/>
      <family val="2"/>
    </font>
    <font>
      <b/>
      <sz val="9"/>
      <name val="Arial"/>
      <family val="2"/>
    </font>
    <font>
      <u/>
      <sz val="10"/>
      <color theme="10"/>
      <name val="Times New Roman"/>
      <family val="1"/>
    </font>
    <font>
      <sz val="9"/>
      <color theme="1"/>
      <name val="Arial"/>
      <family val="2"/>
    </font>
    <font>
      <sz val="9"/>
      <name val="Arial"/>
      <family val="2"/>
    </font>
    <font>
      <sz val="10"/>
      <color theme="1"/>
      <name val="Arial"/>
      <family val="2"/>
    </font>
    <font>
      <b/>
      <sz val="10"/>
      <name val="Arial"/>
      <family val="2"/>
    </font>
    <font>
      <b/>
      <sz val="10"/>
      <color theme="1"/>
      <name val="Arial"/>
      <family val="2"/>
    </font>
    <font>
      <sz val="10"/>
      <color indexed="8"/>
      <name val="Arial"/>
      <family val="2"/>
    </font>
    <font>
      <sz val="9"/>
      <color indexed="81"/>
      <name val="Tahoma"/>
      <family val="2"/>
    </font>
    <font>
      <b/>
      <u/>
      <sz val="10"/>
      <color theme="1"/>
      <name val="Arial"/>
      <family val="2"/>
    </font>
    <font>
      <b/>
      <u/>
      <sz val="10"/>
      <name val="Arial"/>
      <family val="2"/>
    </font>
    <font>
      <u/>
      <sz val="10"/>
      <name val="Arial"/>
      <family val="2"/>
    </font>
    <font>
      <sz val="10"/>
      <name val="Times New Roman"/>
      <family val="1"/>
    </font>
    <font>
      <b/>
      <sz val="10"/>
      <color rgb="FFFF0000"/>
      <name val="Arial"/>
      <family val="2"/>
    </font>
    <font>
      <sz val="10"/>
      <color rgb="FFFF0000"/>
      <name val="Arial"/>
      <family val="2"/>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8" tint="0.39997558519241921"/>
        <bgColor indexed="64"/>
      </patternFill>
    </fill>
    <fill>
      <patternFill patternType="solid">
        <fgColor theme="0" tint="-0.249977111117893"/>
        <bgColor indexed="64"/>
      </patternFill>
    </fill>
    <fill>
      <patternFill patternType="solid">
        <fgColor rgb="FFFFFFCC"/>
        <bgColor indexed="64"/>
      </patternFill>
    </fill>
    <fill>
      <patternFill patternType="solid">
        <fgColor theme="6" tint="0.79998168889431442"/>
        <bgColor indexed="64"/>
      </patternFill>
    </fill>
  </fills>
  <borders count="12">
    <border>
      <left/>
      <right/>
      <top/>
      <bottom/>
      <diagonal/>
    </border>
    <border>
      <left style="medium">
        <color rgb="FF0070C0"/>
      </left>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style="thin">
        <color indexed="64"/>
      </bottom>
      <diagonal/>
    </border>
    <border>
      <left/>
      <right/>
      <top/>
      <bottom style="thin">
        <color indexed="64"/>
      </bottom>
      <diagonal/>
    </border>
  </borders>
  <cellStyleXfs count="6">
    <xf numFmtId="0" fontId="0" fillId="0" borderId="0"/>
    <xf numFmtId="0" fontId="4" fillId="0" borderId="0" applyNumberFormat="0" applyFill="0" applyBorder="0" applyAlignment="0" applyProtection="0"/>
    <xf numFmtId="0" fontId="1" fillId="0" borderId="0"/>
    <xf numFmtId="165" fontId="1" fillId="0" borderId="0" applyFont="0" applyFill="0" applyBorder="0" applyAlignment="0" applyProtection="0"/>
    <xf numFmtId="0" fontId="2" fillId="0" borderId="0"/>
    <xf numFmtId="0" fontId="15" fillId="0" borderId="0"/>
  </cellStyleXfs>
  <cellXfs count="58">
    <xf numFmtId="0" fontId="0" fillId="0" borderId="0" xfId="0"/>
    <xf numFmtId="0" fontId="2" fillId="0" borderId="0" xfId="0" applyFont="1" applyProtection="1">
      <protection locked="0"/>
    </xf>
    <xf numFmtId="0" fontId="4" fillId="0" borderId="0" xfId="1" applyAlignment="1" applyProtection="1">
      <alignment vertical="center"/>
      <protection locked="0"/>
    </xf>
    <xf numFmtId="164" fontId="5" fillId="2" borderId="0" xfId="0" applyNumberFormat="1" applyFont="1" applyFill="1" applyAlignment="1" applyProtection="1">
      <alignment vertical="center"/>
      <protection locked="0"/>
    </xf>
    <xf numFmtId="0" fontId="4" fillId="0" borderId="0" xfId="1" applyAlignment="1" applyProtection="1">
      <alignment horizontal="left" vertical="justify"/>
      <protection locked="0"/>
    </xf>
    <xf numFmtId="164" fontId="6" fillId="2" borderId="0" xfId="0" applyNumberFormat="1" applyFont="1" applyFill="1" applyAlignment="1" applyProtection="1">
      <alignment vertical="center"/>
      <protection locked="0"/>
    </xf>
    <xf numFmtId="0" fontId="7" fillId="0" borderId="0" xfId="2" applyFont="1" applyAlignment="1" applyProtection="1">
      <alignment horizontal="justify" vertical="justify"/>
      <protection locked="0"/>
    </xf>
    <xf numFmtId="166" fontId="7" fillId="0" borderId="0" xfId="3" applyNumberFormat="1" applyFont="1" applyAlignment="1" applyProtection="1">
      <alignment horizontal="justify" vertical="justify"/>
      <protection locked="0"/>
    </xf>
    <xf numFmtId="0" fontId="8" fillId="3" borderId="2" xfId="4" applyFont="1" applyFill="1" applyBorder="1" applyAlignment="1" applyProtection="1">
      <alignment horizontal="left" vertical="center" wrapText="1"/>
      <protection locked="0"/>
    </xf>
    <xf numFmtId="0" fontId="8" fillId="0" borderId="0" xfId="4" applyFont="1" applyAlignment="1" applyProtection="1">
      <alignment horizontal="right" vertical="center" wrapText="1"/>
      <protection locked="0"/>
    </xf>
    <xf numFmtId="0" fontId="2" fillId="0" borderId="0" xfId="4" applyAlignment="1" applyProtection="1">
      <alignment horizontal="left" vertical="center" wrapText="1"/>
      <protection locked="0"/>
    </xf>
    <xf numFmtId="0" fontId="8" fillId="3" borderId="6" xfId="4" applyFont="1" applyFill="1" applyBorder="1" applyAlignment="1" applyProtection="1">
      <alignment horizontal="center" vertical="center" wrapText="1"/>
      <protection locked="0"/>
    </xf>
    <xf numFmtId="0" fontId="7" fillId="0" borderId="6" xfId="2" applyFont="1" applyBorder="1" applyAlignment="1" applyProtection="1">
      <alignment horizontal="left" vertical="center" wrapText="1"/>
      <protection locked="0"/>
    </xf>
    <xf numFmtId="166" fontId="7" fillId="0" borderId="6" xfId="3" applyNumberFormat="1" applyFont="1" applyFill="1" applyBorder="1" applyAlignment="1" applyProtection="1">
      <alignment horizontal="left" vertical="center"/>
      <protection locked="0"/>
    </xf>
    <xf numFmtId="166" fontId="7" fillId="0" borderId="6" xfId="3" applyNumberFormat="1" applyFont="1" applyFill="1" applyBorder="1" applyAlignment="1" applyProtection="1">
      <alignment horizontal="left" vertical="top" wrapText="1"/>
      <protection locked="0"/>
    </xf>
    <xf numFmtId="0" fontId="7" fillId="0" borderId="6" xfId="2" applyFont="1" applyBorder="1" applyAlignment="1" applyProtection="1">
      <alignment horizontal="left" vertical="top" wrapText="1"/>
      <protection locked="0"/>
    </xf>
    <xf numFmtId="166" fontId="7" fillId="0" borderId="6" xfId="3" applyNumberFormat="1" applyFont="1" applyFill="1" applyBorder="1" applyAlignment="1" applyProtection="1">
      <alignment horizontal="left" vertical="top"/>
      <protection locked="0"/>
    </xf>
    <xf numFmtId="166" fontId="9" fillId="3" borderId="6" xfId="3" applyNumberFormat="1" applyFont="1" applyFill="1" applyBorder="1" applyAlignment="1" applyProtection="1">
      <alignment horizontal="right" vertical="top" wrapText="1"/>
      <protection locked="0"/>
    </xf>
    <xf numFmtId="166" fontId="9" fillId="5" borderId="6" xfId="3" applyNumberFormat="1" applyFont="1" applyFill="1" applyBorder="1" applyAlignment="1" applyProtection="1">
      <alignment horizontal="right" vertical="top" wrapText="1"/>
      <protection locked="0"/>
    </xf>
    <xf numFmtId="0" fontId="9" fillId="0" borderId="0" xfId="2" applyFont="1" applyAlignment="1" applyProtection="1">
      <alignment horizontal="center" vertical="center" wrapText="1"/>
      <protection locked="0"/>
    </xf>
    <xf numFmtId="166" fontId="9" fillId="0" borderId="0" xfId="3" applyNumberFormat="1" applyFont="1" applyFill="1" applyBorder="1" applyAlignment="1" applyProtection="1">
      <alignment horizontal="center" vertical="center" wrapText="1"/>
      <protection locked="0"/>
    </xf>
    <xf numFmtId="0" fontId="9" fillId="0" borderId="0" xfId="2" applyFont="1" applyAlignment="1" applyProtection="1">
      <alignment horizontal="right" vertical="justify"/>
      <protection locked="0"/>
    </xf>
    <xf numFmtId="166" fontId="9" fillId="0" borderId="0" xfId="3" applyNumberFormat="1" applyFont="1" applyBorder="1" applyAlignment="1" applyProtection="1">
      <alignment horizontal="right" vertical="justify"/>
      <protection locked="0"/>
    </xf>
    <xf numFmtId="0" fontId="10" fillId="0" borderId="0" xfId="2" applyFont="1" applyAlignment="1" applyProtection="1">
      <alignment vertical="center" wrapText="1"/>
      <protection locked="0"/>
    </xf>
    <xf numFmtId="0" fontId="10" fillId="0" borderId="6" xfId="2" applyFont="1" applyBorder="1" applyAlignment="1" applyProtection="1">
      <alignment horizontal="center" vertical="center" wrapText="1"/>
      <protection locked="0"/>
    </xf>
    <xf numFmtId="0" fontId="7" fillId="0" borderId="6" xfId="2" applyFont="1" applyBorder="1" applyAlignment="1" applyProtection="1">
      <alignment horizontal="center" vertical="center" wrapText="1"/>
      <protection locked="0"/>
    </xf>
    <xf numFmtId="0" fontId="10" fillId="0" borderId="6" xfId="2" applyFont="1" applyBorder="1" applyAlignment="1" applyProtection="1">
      <alignment horizontal="center" vertical="top" wrapText="1"/>
      <protection locked="0"/>
    </xf>
    <xf numFmtId="0" fontId="7" fillId="0" borderId="6" xfId="2" applyFont="1" applyBorder="1" applyAlignment="1" applyProtection="1">
      <alignment horizontal="center" vertical="top" wrapText="1"/>
      <protection locked="0"/>
    </xf>
    <xf numFmtId="0" fontId="8" fillId="6" borderId="6" xfId="4" applyFont="1" applyFill="1" applyBorder="1" applyAlignment="1" applyProtection="1">
      <alignment horizontal="center" vertical="center" wrapText="1"/>
      <protection locked="0"/>
    </xf>
    <xf numFmtId="49" fontId="7" fillId="7" borderId="6" xfId="2" applyNumberFormat="1" applyFont="1" applyFill="1" applyBorder="1" applyAlignment="1" applyProtection="1">
      <alignment horizontal="left" vertical="center" wrapText="1"/>
      <protection locked="0"/>
    </xf>
    <xf numFmtId="0" fontId="7" fillId="7" borderId="6" xfId="2" applyFont="1" applyFill="1" applyBorder="1" applyAlignment="1" applyProtection="1">
      <alignment horizontal="left" vertical="center" wrapText="1"/>
      <protection locked="0"/>
    </xf>
    <xf numFmtId="166" fontId="7" fillId="0" borderId="6" xfId="3" applyNumberFormat="1" applyFont="1" applyFill="1" applyBorder="1" applyAlignment="1" applyProtection="1">
      <alignment horizontal="center" vertical="center"/>
      <protection locked="0"/>
    </xf>
    <xf numFmtId="166" fontId="7" fillId="0" borderId="6" xfId="3" applyNumberFormat="1" applyFont="1" applyFill="1" applyBorder="1" applyAlignment="1" applyProtection="1">
      <alignment horizontal="center" vertical="top"/>
      <protection locked="0"/>
    </xf>
    <xf numFmtId="0" fontId="7" fillId="0" borderId="8" xfId="2" applyFont="1" applyBorder="1" applyAlignment="1" applyProtection="1">
      <alignment horizontal="justify" vertical="center" wrapText="1"/>
      <protection locked="0"/>
    </xf>
    <xf numFmtId="0" fontId="7" fillId="0" borderId="11" xfId="2" applyFont="1" applyBorder="1" applyAlignment="1" applyProtection="1">
      <alignment horizontal="justify" vertical="center" wrapText="1"/>
      <protection locked="0"/>
    </xf>
    <xf numFmtId="0" fontId="9" fillId="3" borderId="7" xfId="2" applyFont="1" applyFill="1" applyBorder="1" applyAlignment="1" applyProtection="1">
      <alignment horizontal="right" vertical="center" wrapText="1"/>
      <protection locked="0"/>
    </xf>
    <xf numFmtId="0" fontId="9" fillId="3" borderId="8" xfId="2" applyFont="1" applyFill="1" applyBorder="1" applyAlignment="1" applyProtection="1">
      <alignment horizontal="right" vertical="center" wrapText="1"/>
      <protection locked="0"/>
    </xf>
    <xf numFmtId="0" fontId="9" fillId="3" borderId="9" xfId="2" applyFont="1" applyFill="1" applyBorder="1" applyAlignment="1" applyProtection="1">
      <alignment horizontal="right" vertical="center" wrapText="1"/>
      <protection locked="0"/>
    </xf>
    <xf numFmtId="0" fontId="9" fillId="5" borderId="7" xfId="2" applyFont="1" applyFill="1" applyBorder="1" applyAlignment="1" applyProtection="1">
      <alignment horizontal="right" vertical="center" wrapText="1"/>
      <protection locked="0"/>
    </xf>
    <xf numFmtId="0" fontId="9" fillId="5" borderId="8" xfId="2" applyFont="1" applyFill="1" applyBorder="1" applyAlignment="1" applyProtection="1">
      <alignment horizontal="right" vertical="center" wrapText="1"/>
      <protection locked="0"/>
    </xf>
    <xf numFmtId="0" fontId="9" fillId="5" borderId="9" xfId="2" applyFont="1" applyFill="1" applyBorder="1" applyAlignment="1" applyProtection="1">
      <alignment horizontal="right" vertical="center" wrapText="1"/>
      <protection locked="0"/>
    </xf>
    <xf numFmtId="0" fontId="9" fillId="0" borderId="0" xfId="2" applyFont="1" applyAlignment="1" applyProtection="1">
      <alignment horizontal="center" wrapText="1"/>
      <protection locked="0"/>
    </xf>
    <xf numFmtId="0" fontId="9" fillId="3" borderId="3" xfId="2" applyFont="1" applyFill="1" applyBorder="1" applyAlignment="1" applyProtection="1">
      <alignment horizontal="justify" vertical="center" wrapText="1"/>
      <protection locked="0"/>
    </xf>
    <xf numFmtId="0" fontId="9" fillId="3" borderId="4" xfId="2" applyFont="1" applyFill="1" applyBorder="1" applyAlignment="1" applyProtection="1">
      <alignment horizontal="justify" vertical="center" wrapText="1"/>
      <protection locked="0"/>
    </xf>
    <xf numFmtId="0" fontId="9" fillId="3" borderId="5" xfId="2" applyFont="1" applyFill="1" applyBorder="1" applyAlignment="1" applyProtection="1">
      <alignment horizontal="justify" vertical="center" wrapText="1"/>
      <protection locked="0"/>
    </xf>
    <xf numFmtId="0" fontId="7" fillId="0" borderId="10" xfId="2" applyFont="1" applyBorder="1" applyAlignment="1" applyProtection="1">
      <alignment horizontal="justify" vertical="center" wrapText="1"/>
      <protection locked="0"/>
    </xf>
    <xf numFmtId="164" fontId="3" fillId="2" borderId="1" xfId="0" applyNumberFormat="1" applyFont="1" applyFill="1" applyBorder="1" applyAlignment="1">
      <alignment horizontal="left" vertical="center" wrapText="1"/>
    </xf>
    <xf numFmtId="164" fontId="3" fillId="2" borderId="0" xfId="0" applyNumberFormat="1" applyFont="1" applyFill="1" applyAlignment="1">
      <alignment horizontal="left" vertical="center" wrapText="1"/>
    </xf>
    <xf numFmtId="164" fontId="5" fillId="2" borderId="1" xfId="0" applyNumberFormat="1" applyFont="1" applyFill="1" applyBorder="1" applyAlignment="1" applyProtection="1">
      <alignment horizontal="left" vertical="center"/>
      <protection locked="0"/>
    </xf>
    <xf numFmtId="164" fontId="5" fillId="2" borderId="0" xfId="0" applyNumberFormat="1" applyFont="1" applyFill="1" applyAlignment="1" applyProtection="1">
      <alignment horizontal="left" vertical="center"/>
      <protection locked="0"/>
    </xf>
    <xf numFmtId="0" fontId="2" fillId="0" borderId="3" xfId="4" applyBorder="1" applyAlignment="1" applyProtection="1">
      <alignment horizontal="left" vertical="center" wrapText="1"/>
      <protection locked="0"/>
    </xf>
    <xf numFmtId="0" fontId="2" fillId="0" borderId="4" xfId="4" applyBorder="1" applyAlignment="1" applyProtection="1">
      <alignment horizontal="left" vertical="center" wrapText="1"/>
      <protection locked="0"/>
    </xf>
    <xf numFmtId="0" fontId="2" fillId="0" borderId="5" xfId="4" applyBorder="1" applyAlignment="1" applyProtection="1">
      <alignment horizontal="left" vertical="center" wrapText="1"/>
      <protection locked="0"/>
    </xf>
    <xf numFmtId="0" fontId="2" fillId="4" borderId="3" xfId="4" applyFill="1" applyBorder="1" applyAlignment="1" applyProtection="1">
      <alignment horizontal="left" vertical="center" wrapText="1"/>
      <protection hidden="1"/>
    </xf>
    <xf numFmtId="0" fontId="2" fillId="4" borderId="4" xfId="4" applyFill="1" applyBorder="1" applyAlignment="1" applyProtection="1">
      <alignment horizontal="left" vertical="center" wrapText="1"/>
      <protection hidden="1"/>
    </xf>
    <xf numFmtId="0" fontId="2" fillId="4" borderId="5" xfId="4" applyFill="1" applyBorder="1" applyAlignment="1" applyProtection="1">
      <alignment horizontal="left" vertical="center" wrapText="1"/>
      <protection hidden="1"/>
    </xf>
    <xf numFmtId="0" fontId="9" fillId="3" borderId="6" xfId="2" applyFont="1" applyFill="1" applyBorder="1" applyAlignment="1" applyProtection="1">
      <alignment horizontal="center" vertical="center"/>
      <protection locked="0"/>
    </xf>
    <xf numFmtId="0" fontId="16" fillId="0" borderId="6" xfId="5" applyFont="1" applyBorder="1" applyAlignment="1" applyProtection="1">
      <alignment horizontal="justify" vertical="center" wrapText="1"/>
      <protection locked="0"/>
    </xf>
  </cellXfs>
  <cellStyles count="6">
    <cellStyle name="Hipervínculo" xfId="1" builtinId="8"/>
    <cellStyle name="Moneda 7" xfId="3" xr:uid="{AC8279BA-39AC-4453-8F7D-2618A01C7950}"/>
    <cellStyle name="Normal" xfId="0" builtinId="0"/>
    <cellStyle name="Normal 10 2 2" xfId="4" xr:uid="{30247A06-424A-47AE-8EDE-FDEB9EDE3DDF}"/>
    <cellStyle name="Normal 13" xfId="2" xr:uid="{8698C33A-B53B-4F8A-8175-9C1481174559}"/>
    <cellStyle name="Normal 2" xfId="5" xr:uid="{ACCCD268-BF91-4AE8-A22A-8A0F8A988C07}"/>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923925</xdr:colOff>
      <xdr:row>1</xdr:row>
      <xdr:rowOff>204496</xdr:rowOff>
    </xdr:to>
    <xdr:pic>
      <xdr:nvPicPr>
        <xdr:cNvPr id="2" name="Imagen 2" descr="Logo Corantioquia">
          <a:extLst>
            <a:ext uri="{FF2B5EF4-FFF2-40B4-BE49-F238E27FC236}">
              <a16:creationId xmlns:a16="http://schemas.microsoft.com/office/drawing/2014/main" id="{867C6C88-A166-4945-8177-2F93D792FCE8}"/>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6081"/>
        <a:stretch/>
      </xdr:blipFill>
      <xdr:spPr bwMode="auto">
        <a:xfrm>
          <a:off x="0" y="0"/>
          <a:ext cx="923925" cy="6997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923925</xdr:colOff>
      <xdr:row>1</xdr:row>
      <xdr:rowOff>204496</xdr:rowOff>
    </xdr:to>
    <xdr:pic>
      <xdr:nvPicPr>
        <xdr:cNvPr id="2" name="Imagen 2" descr="Logo Corantioquia">
          <a:extLst>
            <a:ext uri="{FF2B5EF4-FFF2-40B4-BE49-F238E27FC236}">
              <a16:creationId xmlns:a16="http://schemas.microsoft.com/office/drawing/2014/main" id="{576CAB5C-2A34-474F-9DB5-A6CF3C8E63B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6081"/>
        <a:stretch/>
      </xdr:blipFill>
      <xdr:spPr bwMode="auto">
        <a:xfrm>
          <a:off x="0" y="0"/>
          <a:ext cx="923925" cy="6997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01-Formulacion/F-PGC-21_Compo_Financiero_Gases&amp;Mtto-2026.xlsx" TargetMode="External"/><Relationship Id="rId2" Type="http://schemas.openxmlformats.org/officeDocument/2006/relationships/externalLinkPath" Target="https://corantioquia-my.sharepoint.com/personal/lbotero_corantioquia_gov_co/Documents/A&#209;O%202026/01-PROCESOS%20CONTRATACION/05-GASES/01-Formulacion/F-PGC-21_Compo_Financiero_Gases&amp;Mtto-2026.xlsx" TargetMode="External"/><Relationship Id="rId1" Type="http://schemas.openxmlformats.org/officeDocument/2006/relationships/externalLinkPath" Target="/personal/lbotero_corantioquia_gov_co/Documents/A&#209;O%202026/01-PROCESOS%20CONTRATACION/05-GASES/01-Formulacion/F-PGC-21_Compo_Financiero_Gases&amp;Mtto-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Instructivo"/>
      <sheetName val="Plan Ejecución"/>
      <sheetName val="PE PSP"/>
      <sheetName val="Presupuesto Contrato"/>
      <sheetName val="Ppto PSP"/>
      <sheetName val="Presupuesto Convenio"/>
      <sheetName val="Memoria de cálculo Alc 1-Act 1"/>
      <sheetName val="Memoria de cálculo O2"/>
      <sheetName val="Memoria de cálculo O3"/>
      <sheetName val="2025"/>
      <sheetName val="Filtración y análisis"/>
      <sheetName val="Quimitrónica"/>
      <sheetName val="Memoria de cálculo Alc 2-Act 1"/>
      <sheetName val="Estudio de mercado"/>
      <sheetName val="Gastos de adm"/>
      <sheetName val="Propuesta económica O1"/>
      <sheetName val="Propuesta económica O2"/>
      <sheetName val="Propuesta económica O3"/>
      <sheetName val="PAB CA"/>
      <sheetName val="PAB CR"/>
      <sheetName val="Evaluación financiera"/>
      <sheetName val="Habilitados - SI"/>
      <sheetName val="A. Lances - SIP"/>
      <sheetName val="D. Lances - SIP"/>
      <sheetName val="DD. Lances - SIP"/>
      <sheetName val="Gtos DyM"/>
      <sheetName val="Honorarios"/>
      <sheetName val="Jornal"/>
      <sheetName val="Salarios"/>
      <sheetName val="Alimentación"/>
      <sheetName val="Distintivos"/>
      <sheetName val="Cuantías"/>
      <sheetName val="Apoyo"/>
      <sheetName val="Obra&amp;K"/>
      <sheetName val="Imp &amp; garantías"/>
      <sheetName val="A&amp;PA"/>
      <sheetName val="IVA"/>
      <sheetName val="Bienes relevantes"/>
      <sheetName val="Notas PE"/>
      <sheetName val="CF&amp;O"/>
      <sheetName val="Ayuda honorarios"/>
    </sheetNames>
    <sheetDataSet>
      <sheetData sheetId="0">
        <row r="1">
          <cell r="F1" t="str">
            <v>Sistema de Gestión Integral (SGI)
Instructivo - Componente Financiero EP
Código: F-PGC-21. Versión: 05</v>
          </cell>
        </row>
      </sheetData>
      <sheetData sheetId="1">
        <row r="4">
          <cell r="AE4" t="str">
            <v>SELECCIÓN ABREVIADA DE MENOR CUANTÍA</v>
          </cell>
        </row>
        <row r="5">
          <cell r="AE5" t="str">
            <v>Suministro de gases especiales para el análisis de parámetros de calidad ambiental y mantenimiento con suministro de repuestos en las redes de gases e instalaciones del Laboratorio Ambiental</v>
          </cell>
        </row>
      </sheetData>
      <sheetData sheetId="2"/>
      <sheetData sheetId="3"/>
      <sheetData sheetId="4"/>
      <sheetData sheetId="5"/>
      <sheetData sheetId="6"/>
      <sheetData sheetId="7"/>
      <sheetData sheetId="8"/>
      <sheetData sheetId="9"/>
      <sheetData sheetId="10"/>
      <sheetData sheetId="11"/>
      <sheetData sheetId="12">
        <row r="15">
          <cell r="A15" t="str">
            <v>Mantenimiento preventivo de Unidades de Regulación Inicial - URI en la central de gases del Laboratorio Ambiental de Corantioquia (existentes): incluye revisión, limpieza, prueba, corrección de fugaz y puesta en servicio. Verificación anclaje y soportería</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1C9D3B-E08E-40F6-A598-0BD25531A920}">
  <sheetPr>
    <tabColor rgb="FFFFC000"/>
    <pageSetUpPr fitToPage="1"/>
  </sheetPr>
  <dimension ref="A1:K47"/>
  <sheetViews>
    <sheetView showGridLines="0" zoomScaleNormal="100" workbookViewId="0">
      <selection activeCell="A43" sqref="A43"/>
    </sheetView>
  </sheetViews>
  <sheetFormatPr baseColWidth="10" defaultColWidth="13.33203125" defaultRowHeight="20.100000000000001" customHeight="1" x14ac:dyDescent="0.2"/>
  <cols>
    <col min="1" max="1" width="47.1640625" style="6" customWidth="1"/>
    <col min="2" max="2" width="17.1640625" style="6" customWidth="1"/>
    <col min="3" max="3" width="14.83203125" style="6" customWidth="1"/>
    <col min="4" max="4" width="21.6640625" style="7" customWidth="1"/>
    <col min="5" max="5" width="21.83203125" style="6" customWidth="1"/>
    <col min="6" max="6" width="25.33203125" style="6" customWidth="1"/>
    <col min="7" max="7" width="26.33203125" style="6" bestFit="1" customWidth="1"/>
    <col min="8" max="8" width="8" style="6" customWidth="1"/>
    <col min="9" max="9" width="13.33203125" style="6"/>
    <col min="10" max="10" width="33" style="6" customWidth="1"/>
    <col min="11" max="16384" width="13.33203125" style="6"/>
  </cols>
  <sheetData>
    <row r="1" spans="1:11" s="1" customFormat="1" ht="39" customHeight="1" x14ac:dyDescent="0.2">
      <c r="E1" s="46" t="str">
        <f>[1]Instructivo!F1</f>
        <v>Sistema de Gestión Integral (SGI)
Instructivo - Componente Financiero EP
Código: F-PGC-21. Versión: 05</v>
      </c>
      <c r="F1" s="47"/>
      <c r="G1" s="47"/>
      <c r="H1" s="47"/>
      <c r="J1" s="2" t="s">
        <v>0</v>
      </c>
    </row>
    <row r="2" spans="1:11" s="1" customFormat="1" ht="18" customHeight="1" x14ac:dyDescent="0.2">
      <c r="E2" s="48" t="s">
        <v>1</v>
      </c>
      <c r="F2" s="49"/>
      <c r="G2" s="49"/>
      <c r="H2" s="49"/>
      <c r="I2" s="3"/>
      <c r="J2" s="4" t="s">
        <v>2</v>
      </c>
      <c r="K2" s="5"/>
    </row>
    <row r="3" spans="1:11" ht="6.75" customHeight="1" x14ac:dyDescent="0.2"/>
    <row r="4" spans="1:11" ht="6.75" customHeight="1" thickBot="1" x14ac:dyDescent="0.25"/>
    <row r="5" spans="1:11" ht="20.100000000000001" customHeight="1" thickBot="1" x14ac:dyDescent="0.25">
      <c r="A5" s="8" t="s">
        <v>3</v>
      </c>
      <c r="B5" s="50" t="s">
        <v>57</v>
      </c>
      <c r="C5" s="51"/>
      <c r="D5" s="51"/>
      <c r="E5" s="51"/>
      <c r="F5" s="52"/>
    </row>
    <row r="6" spans="1:11" ht="20.100000000000001" customHeight="1" thickBot="1" x14ac:dyDescent="0.25">
      <c r="A6" s="8" t="s">
        <v>4</v>
      </c>
      <c r="B6" s="53" t="str">
        <f>'[1]Plan Ejecución'!AE4</f>
        <v>SELECCIÓN ABREVIADA DE MENOR CUANTÍA</v>
      </c>
      <c r="C6" s="54"/>
      <c r="D6" s="54"/>
      <c r="E6" s="54"/>
      <c r="F6" s="55"/>
    </row>
    <row r="7" spans="1:11" ht="31.5" customHeight="1" thickBot="1" x14ac:dyDescent="0.25">
      <c r="A7" s="8" t="s">
        <v>5</v>
      </c>
      <c r="B7" s="53" t="str">
        <f>'[1]Plan Ejecución'!AE5</f>
        <v>Suministro de gases especiales para el análisis de parámetros de calidad ambiental y mantenimiento con suministro de repuestos en las redes de gases e instalaciones del Laboratorio Ambiental</v>
      </c>
      <c r="C7" s="54"/>
      <c r="D7" s="54"/>
      <c r="E7" s="54"/>
      <c r="F7" s="55"/>
    </row>
    <row r="8" spans="1:11" ht="20.25" customHeight="1" x14ac:dyDescent="0.2">
      <c r="A8" s="9"/>
      <c r="B8" s="10"/>
      <c r="C8" s="10"/>
      <c r="D8" s="10"/>
      <c r="E8" s="10"/>
      <c r="F8" s="10"/>
    </row>
    <row r="9" spans="1:11" ht="20.100000000000001" customHeight="1" x14ac:dyDescent="0.2">
      <c r="A9" s="56" t="s">
        <v>6</v>
      </c>
      <c r="B9" s="56"/>
      <c r="C9" s="56"/>
      <c r="D9" s="56"/>
      <c r="E9" s="56"/>
      <c r="F9" s="56"/>
    </row>
    <row r="10" spans="1:11" ht="53.25" customHeight="1" x14ac:dyDescent="0.2">
      <c r="A10" s="11" t="s">
        <v>7</v>
      </c>
      <c r="B10" s="11" t="s">
        <v>8</v>
      </c>
      <c r="C10" s="11" t="s">
        <v>9</v>
      </c>
      <c r="D10" s="11" t="s">
        <v>10</v>
      </c>
      <c r="E10" s="28" t="s">
        <v>11</v>
      </c>
      <c r="F10" s="28" t="s">
        <v>12</v>
      </c>
    </row>
    <row r="11" spans="1:11" ht="18" customHeight="1" x14ac:dyDescent="0.2">
      <c r="A11" s="12" t="s">
        <v>18</v>
      </c>
      <c r="B11" s="24" t="s">
        <v>30</v>
      </c>
      <c r="C11" s="25">
        <v>1</v>
      </c>
      <c r="D11" s="13">
        <v>382556.43349999998</v>
      </c>
      <c r="E11" s="14">
        <v>0</v>
      </c>
      <c r="F11" s="14">
        <f t="shared" ref="F11:F16" si="0">C11*E11</f>
        <v>0</v>
      </c>
    </row>
    <row r="12" spans="1:11" ht="18" customHeight="1" x14ac:dyDescent="0.2">
      <c r="A12" s="12" t="s">
        <v>19</v>
      </c>
      <c r="B12" s="24" t="s">
        <v>30</v>
      </c>
      <c r="C12" s="25">
        <v>1</v>
      </c>
      <c r="D12" s="13">
        <v>185060.30571765601</v>
      </c>
      <c r="E12" s="14">
        <v>0</v>
      </c>
      <c r="F12" s="14">
        <f t="shared" si="0"/>
        <v>0</v>
      </c>
    </row>
    <row r="13" spans="1:11" ht="18" customHeight="1" x14ac:dyDescent="0.2">
      <c r="A13" s="12" t="s">
        <v>20</v>
      </c>
      <c r="B13" s="24" t="s">
        <v>30</v>
      </c>
      <c r="C13" s="25">
        <v>1</v>
      </c>
      <c r="D13" s="13">
        <v>224309.23529829015</v>
      </c>
      <c r="E13" s="14">
        <v>0</v>
      </c>
      <c r="F13" s="14">
        <f t="shared" si="0"/>
        <v>0</v>
      </c>
    </row>
    <row r="14" spans="1:11" ht="18" customHeight="1" x14ac:dyDescent="0.2">
      <c r="A14" s="12" t="s">
        <v>21</v>
      </c>
      <c r="B14" s="24" t="s">
        <v>30</v>
      </c>
      <c r="C14" s="25">
        <v>1</v>
      </c>
      <c r="D14" s="13">
        <v>229581.0430805333</v>
      </c>
      <c r="E14" s="14">
        <v>0</v>
      </c>
      <c r="F14" s="14">
        <f t="shared" si="0"/>
        <v>0</v>
      </c>
    </row>
    <row r="15" spans="1:11" ht="18" customHeight="1" x14ac:dyDescent="0.2">
      <c r="A15" s="12" t="s">
        <v>22</v>
      </c>
      <c r="B15" s="24" t="s">
        <v>31</v>
      </c>
      <c r="C15" s="25">
        <v>1</v>
      </c>
      <c r="D15" s="13">
        <v>203552.5646208</v>
      </c>
      <c r="E15" s="14">
        <v>0</v>
      </c>
      <c r="F15" s="14">
        <f t="shared" si="0"/>
        <v>0</v>
      </c>
    </row>
    <row r="16" spans="1:11" ht="18" customHeight="1" x14ac:dyDescent="0.2">
      <c r="A16" s="12" t="s">
        <v>23</v>
      </c>
      <c r="B16" s="24" t="s">
        <v>31</v>
      </c>
      <c r="C16" s="25">
        <v>1</v>
      </c>
      <c r="D16" s="13">
        <v>105049.99234291565</v>
      </c>
      <c r="E16" s="14">
        <v>0</v>
      </c>
      <c r="F16" s="14">
        <f t="shared" si="0"/>
        <v>0</v>
      </c>
    </row>
    <row r="17" spans="1:6" ht="18" customHeight="1" x14ac:dyDescent="0.2">
      <c r="A17" s="12" t="s">
        <v>24</v>
      </c>
      <c r="B17" s="24" t="s">
        <v>30</v>
      </c>
      <c r="C17" s="25">
        <v>1</v>
      </c>
      <c r="D17" s="13">
        <v>216420.84613023637</v>
      </c>
      <c r="E17" s="14">
        <v>0</v>
      </c>
      <c r="F17" s="14">
        <f t="shared" ref="F17:F22" si="1">C17*E17</f>
        <v>0</v>
      </c>
    </row>
    <row r="18" spans="1:6" ht="39.950000000000003" customHeight="1" x14ac:dyDescent="0.2">
      <c r="A18" s="12" t="s">
        <v>25</v>
      </c>
      <c r="B18" s="24" t="s">
        <v>32</v>
      </c>
      <c r="C18" s="25">
        <v>1</v>
      </c>
      <c r="D18" s="13">
        <v>753912.90184013045</v>
      </c>
      <c r="E18" s="14">
        <v>0</v>
      </c>
      <c r="F18" s="14">
        <f t="shared" si="1"/>
        <v>0</v>
      </c>
    </row>
    <row r="19" spans="1:6" ht="39.950000000000003" customHeight="1" x14ac:dyDescent="0.2">
      <c r="A19" s="12" t="s">
        <v>26</v>
      </c>
      <c r="B19" s="24" t="s">
        <v>30</v>
      </c>
      <c r="C19" s="25">
        <v>1</v>
      </c>
      <c r="D19" s="13">
        <v>753912.90184013045</v>
      </c>
      <c r="E19" s="14">
        <v>0</v>
      </c>
      <c r="F19" s="14">
        <f t="shared" si="1"/>
        <v>0</v>
      </c>
    </row>
    <row r="20" spans="1:6" ht="39.950000000000003" customHeight="1" x14ac:dyDescent="0.2">
      <c r="A20" s="15" t="s">
        <v>27</v>
      </c>
      <c r="B20" s="26" t="s">
        <v>32</v>
      </c>
      <c r="C20" s="27">
        <v>1</v>
      </c>
      <c r="D20" s="16">
        <v>753912.90184013045</v>
      </c>
      <c r="E20" s="14">
        <v>0</v>
      </c>
      <c r="F20" s="14">
        <f t="shared" si="1"/>
        <v>0</v>
      </c>
    </row>
    <row r="21" spans="1:6" ht="39.950000000000003" customHeight="1" x14ac:dyDescent="0.2">
      <c r="A21" s="15" t="s">
        <v>28</v>
      </c>
      <c r="B21" s="26" t="s">
        <v>32</v>
      </c>
      <c r="C21" s="27">
        <v>1</v>
      </c>
      <c r="D21" s="16">
        <v>754672.22392853873</v>
      </c>
      <c r="E21" s="14">
        <v>0</v>
      </c>
      <c r="F21" s="14">
        <f t="shared" si="1"/>
        <v>0</v>
      </c>
    </row>
    <row r="22" spans="1:6" ht="39.950000000000003" customHeight="1" x14ac:dyDescent="0.2">
      <c r="A22" s="15" t="s">
        <v>29</v>
      </c>
      <c r="B22" s="26" t="s">
        <v>30</v>
      </c>
      <c r="C22" s="27">
        <v>1</v>
      </c>
      <c r="D22" s="16">
        <v>259818.09844880551</v>
      </c>
      <c r="E22" s="14">
        <v>0</v>
      </c>
      <c r="F22" s="14">
        <f t="shared" si="1"/>
        <v>0</v>
      </c>
    </row>
    <row r="23" spans="1:6" ht="20.100000000000001" hidden="1" customHeight="1" x14ac:dyDescent="0.2">
      <c r="A23" s="35" t="s">
        <v>13</v>
      </c>
      <c r="B23" s="36"/>
      <c r="C23" s="36"/>
      <c r="D23" s="36"/>
      <c r="E23" s="37"/>
      <c r="F23" s="17">
        <f>SUM(F17:F22)</f>
        <v>0</v>
      </c>
    </row>
    <row r="24" spans="1:6" ht="20.100000000000001" hidden="1" customHeight="1" x14ac:dyDescent="0.2">
      <c r="A24" s="35" t="s">
        <v>14</v>
      </c>
      <c r="B24" s="36"/>
      <c r="C24" s="36"/>
      <c r="D24" s="36"/>
      <c r="E24" s="37"/>
      <c r="F24" s="17">
        <f>F23*19%</f>
        <v>0</v>
      </c>
    </row>
    <row r="25" spans="1:6" ht="20.100000000000001" hidden="1" customHeight="1" x14ac:dyDescent="0.2">
      <c r="A25" s="38" t="s">
        <v>15</v>
      </c>
      <c r="B25" s="39"/>
      <c r="C25" s="39"/>
      <c r="D25" s="39"/>
      <c r="E25" s="40"/>
      <c r="F25" s="18">
        <f>F23+F24</f>
        <v>0</v>
      </c>
    </row>
    <row r="26" spans="1:6" ht="20.100000000000001" customHeight="1" x14ac:dyDescent="0.2">
      <c r="A26" s="19"/>
      <c r="B26" s="19"/>
      <c r="C26" s="19"/>
      <c r="D26" s="20"/>
      <c r="E26" s="19"/>
      <c r="F26" s="19"/>
    </row>
    <row r="27" spans="1:6" ht="20.100000000000001" customHeight="1" x14ac:dyDescent="0.2">
      <c r="A27" s="19"/>
      <c r="B27" s="19"/>
      <c r="C27" s="19"/>
      <c r="D27" s="20"/>
      <c r="E27" s="19"/>
      <c r="F27" s="19"/>
    </row>
    <row r="28" spans="1:6" ht="79.5" customHeight="1" x14ac:dyDescent="0.2">
      <c r="A28" s="41" t="s">
        <v>16</v>
      </c>
      <c r="B28" s="41"/>
      <c r="C28" s="41"/>
      <c r="D28" s="41"/>
      <c r="E28" s="41"/>
      <c r="F28" s="41"/>
    </row>
    <row r="29" spans="1:6" ht="20.100000000000001" customHeight="1" thickBot="1" x14ac:dyDescent="0.25">
      <c r="A29" s="21"/>
      <c r="B29" s="21"/>
      <c r="C29" s="21"/>
      <c r="D29" s="22"/>
      <c r="E29" s="21"/>
    </row>
    <row r="30" spans="1:6" ht="17.25" customHeight="1" thickBot="1" x14ac:dyDescent="0.25">
      <c r="A30" s="42" t="s">
        <v>17</v>
      </c>
      <c r="B30" s="43"/>
      <c r="C30" s="43"/>
      <c r="D30" s="43"/>
      <c r="E30" s="43"/>
      <c r="F30" s="44"/>
    </row>
    <row r="31" spans="1:6" ht="21" customHeight="1" x14ac:dyDescent="0.2">
      <c r="A31" s="45" t="s">
        <v>58</v>
      </c>
      <c r="B31" s="45"/>
      <c r="C31" s="45"/>
      <c r="D31" s="45"/>
      <c r="E31" s="45"/>
      <c r="F31" s="45"/>
    </row>
    <row r="32" spans="1:6" ht="39.950000000000003" customHeight="1" x14ac:dyDescent="0.2">
      <c r="A32" s="34" t="s">
        <v>59</v>
      </c>
      <c r="B32" s="34"/>
      <c r="C32" s="34"/>
      <c r="D32" s="34"/>
      <c r="E32" s="34"/>
      <c r="F32" s="34"/>
    </row>
    <row r="33" spans="1:6" ht="39.950000000000003" customHeight="1" x14ac:dyDescent="0.2">
      <c r="A33" s="33" t="s">
        <v>60</v>
      </c>
      <c r="B33" s="33"/>
      <c r="C33" s="33"/>
      <c r="D33" s="33"/>
      <c r="E33" s="33"/>
      <c r="F33" s="33"/>
    </row>
    <row r="34" spans="1:6" ht="39.950000000000003" customHeight="1" x14ac:dyDescent="0.2">
      <c r="A34" s="33" t="s">
        <v>61</v>
      </c>
      <c r="B34" s="33"/>
      <c r="C34" s="33"/>
      <c r="D34" s="33"/>
      <c r="E34" s="33"/>
      <c r="F34" s="33"/>
    </row>
    <row r="35" spans="1:6" ht="60" customHeight="1" x14ac:dyDescent="0.2">
      <c r="A35" s="33" t="s">
        <v>62</v>
      </c>
      <c r="B35" s="33"/>
      <c r="C35" s="33"/>
      <c r="D35" s="33"/>
      <c r="E35" s="33"/>
      <c r="F35" s="33"/>
    </row>
    <row r="36" spans="1:6" ht="25.5" customHeight="1" x14ac:dyDescent="0.2">
      <c r="A36" s="33" t="s">
        <v>63</v>
      </c>
      <c r="B36" s="33"/>
      <c r="C36" s="33"/>
      <c r="D36" s="33"/>
      <c r="E36" s="33"/>
      <c r="F36" s="33"/>
    </row>
    <row r="37" spans="1:6" ht="39.950000000000003" customHeight="1" x14ac:dyDescent="0.2">
      <c r="A37" s="33" t="s">
        <v>64</v>
      </c>
      <c r="B37" s="33"/>
      <c r="C37" s="33"/>
      <c r="D37" s="33"/>
      <c r="E37" s="33"/>
      <c r="F37" s="33"/>
    </row>
    <row r="38" spans="1:6" ht="22.5" customHeight="1" x14ac:dyDescent="0.2">
      <c r="A38" s="33" t="s">
        <v>65</v>
      </c>
      <c r="B38" s="33"/>
      <c r="C38" s="33"/>
      <c r="D38" s="33"/>
      <c r="E38" s="33"/>
      <c r="F38" s="33"/>
    </row>
    <row r="39" spans="1:6" ht="54" customHeight="1" x14ac:dyDescent="0.2">
      <c r="A39" s="33" t="s">
        <v>66</v>
      </c>
      <c r="B39" s="33"/>
      <c r="C39" s="33"/>
      <c r="D39" s="33"/>
      <c r="E39" s="33"/>
      <c r="F39" s="33"/>
    </row>
    <row r="40" spans="1:6" ht="22.5" customHeight="1" x14ac:dyDescent="0.2">
      <c r="A40" s="33" t="s">
        <v>67</v>
      </c>
      <c r="B40" s="33"/>
      <c r="C40" s="33"/>
      <c r="D40" s="33"/>
      <c r="E40" s="33"/>
      <c r="F40" s="33"/>
    </row>
    <row r="41" spans="1:6" ht="39.950000000000003" customHeight="1" x14ac:dyDescent="0.2">
      <c r="A41" s="34" t="s">
        <v>68</v>
      </c>
      <c r="B41" s="34"/>
      <c r="C41" s="34"/>
      <c r="D41" s="34"/>
      <c r="E41" s="34"/>
      <c r="F41" s="34"/>
    </row>
    <row r="42" spans="1:6" ht="63" customHeight="1" x14ac:dyDescent="0.2">
      <c r="A42" s="57" t="s">
        <v>69</v>
      </c>
      <c r="B42" s="57"/>
      <c r="C42" s="57"/>
      <c r="D42" s="57"/>
      <c r="E42" s="57"/>
      <c r="F42" s="57"/>
    </row>
    <row r="43" spans="1:6" ht="63.75" customHeight="1" x14ac:dyDescent="0.2">
      <c r="D43" s="6"/>
    </row>
    <row r="46" spans="1:6" ht="20.100000000000001" customHeight="1" x14ac:dyDescent="0.2">
      <c r="B46" s="23"/>
    </row>
    <row r="47" spans="1:6" ht="20.100000000000001" customHeight="1" x14ac:dyDescent="0.2">
      <c r="B47" s="23"/>
    </row>
  </sheetData>
  <sheetProtection algorithmName="SHA-512" hashValue="I7eFl4YLKopYiHQEhI020WTpWqiZQTq4LS6gTVIeqdK0/842iOQUTCAlGWS1CiJmt9SRH1dJZ5GZ1RREesUfiA==" saltValue="zEbSic7BMj/fG6ytev26eA==" spinCount="100000" sheet="1" formatCells="0" formatColumns="0" formatRows="0" insertRows="0" autoFilter="0" pivotTables="0"/>
  <mergeCells count="23">
    <mergeCell ref="A9:F9"/>
    <mergeCell ref="A42:F42"/>
    <mergeCell ref="E1:H1"/>
    <mergeCell ref="E2:H2"/>
    <mergeCell ref="B5:F5"/>
    <mergeCell ref="B6:F6"/>
    <mergeCell ref="B7:F7"/>
    <mergeCell ref="A23:E23"/>
    <mergeCell ref="A24:E24"/>
    <mergeCell ref="A25:E25"/>
    <mergeCell ref="A28:F28"/>
    <mergeCell ref="A30:F30"/>
    <mergeCell ref="A41:F41"/>
    <mergeCell ref="A32:F32"/>
    <mergeCell ref="A33:F33"/>
    <mergeCell ref="A31:F31"/>
    <mergeCell ref="A39:F39"/>
    <mergeCell ref="A40:F40"/>
    <mergeCell ref="A34:F34"/>
    <mergeCell ref="A35:F35"/>
    <mergeCell ref="A36:F36"/>
    <mergeCell ref="A37:F37"/>
    <mergeCell ref="A38:F38"/>
  </mergeCells>
  <hyperlinks>
    <hyperlink ref="J1" location="ins" display="Instructivo" xr:uid="{6D82E20A-3CA3-4255-9E2F-7D15260C0206}"/>
    <hyperlink ref="J2" location="NPE" display="Notas propuesta económica" xr:uid="{876669BA-D150-42FE-96C6-941BE17CC504}"/>
  </hyperlinks>
  <printOptions horizontalCentered="1"/>
  <pageMargins left="0" right="0" top="0" bottom="0" header="0" footer="0"/>
  <pageSetup scale="84" fitToHeight="0" orientation="landscape"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7CBE7E-9204-47F7-B271-5954B7F32037}">
  <sheetPr>
    <tabColor rgb="FFFFC000"/>
    <pageSetUpPr fitToPage="1"/>
  </sheetPr>
  <dimension ref="A1:K55"/>
  <sheetViews>
    <sheetView showGridLines="0" tabSelected="1" topLeftCell="A42" zoomScaleNormal="100" workbookViewId="0">
      <selection activeCell="G50" sqref="G50"/>
    </sheetView>
  </sheetViews>
  <sheetFormatPr baseColWidth="10" defaultColWidth="13.33203125" defaultRowHeight="20.100000000000001" customHeight="1" x14ac:dyDescent="0.2"/>
  <cols>
    <col min="1" max="1" width="47.1640625" style="6" customWidth="1"/>
    <col min="2" max="2" width="17.1640625" style="6" customWidth="1"/>
    <col min="3" max="3" width="14.83203125" style="6" customWidth="1"/>
    <col min="4" max="4" width="21.6640625" style="7" customWidth="1"/>
    <col min="5" max="5" width="21.83203125" style="6" customWidth="1"/>
    <col min="6" max="6" width="25.33203125" style="6" customWidth="1"/>
    <col min="7" max="7" width="26.33203125" style="6" bestFit="1" customWidth="1"/>
    <col min="8" max="8" width="8" style="6" customWidth="1"/>
    <col min="9" max="9" width="13.33203125" style="6"/>
    <col min="10" max="10" width="33" style="6" customWidth="1"/>
    <col min="11" max="16384" width="13.33203125" style="6"/>
  </cols>
  <sheetData>
    <row r="1" spans="1:11" s="1" customFormat="1" ht="39" customHeight="1" x14ac:dyDescent="0.2">
      <c r="E1" s="46" t="str">
        <f>[1]Instructivo!F1</f>
        <v>Sistema de Gestión Integral (SGI)
Instructivo - Componente Financiero EP
Código: F-PGC-21. Versión: 05</v>
      </c>
      <c r="F1" s="47"/>
      <c r="G1" s="47"/>
      <c r="H1" s="47"/>
      <c r="J1" s="2" t="s">
        <v>0</v>
      </c>
    </row>
    <row r="2" spans="1:11" s="1" customFormat="1" ht="18" customHeight="1" x14ac:dyDescent="0.2">
      <c r="E2" s="48" t="s">
        <v>1</v>
      </c>
      <c r="F2" s="49"/>
      <c r="G2" s="49"/>
      <c r="H2" s="49"/>
      <c r="I2" s="3"/>
      <c r="J2" s="4" t="s">
        <v>2</v>
      </c>
      <c r="K2" s="5"/>
    </row>
    <row r="3" spans="1:11" ht="6.75" customHeight="1" x14ac:dyDescent="0.2"/>
    <row r="4" spans="1:11" ht="6.75" customHeight="1" thickBot="1" x14ac:dyDescent="0.25"/>
    <row r="5" spans="1:11" ht="20.100000000000001" customHeight="1" thickBot="1" x14ac:dyDescent="0.25">
      <c r="A5" s="8" t="s">
        <v>3</v>
      </c>
      <c r="B5" s="50" t="s">
        <v>57</v>
      </c>
      <c r="C5" s="51"/>
      <c r="D5" s="51"/>
      <c r="E5" s="51"/>
      <c r="F5" s="52"/>
    </row>
    <row r="6" spans="1:11" ht="20.100000000000001" customHeight="1" thickBot="1" x14ac:dyDescent="0.25">
      <c r="A6" s="8" t="s">
        <v>4</v>
      </c>
      <c r="B6" s="53" t="str">
        <f>'[1]Plan Ejecución'!AE4</f>
        <v>SELECCIÓN ABREVIADA DE MENOR CUANTÍA</v>
      </c>
      <c r="C6" s="54"/>
      <c r="D6" s="54"/>
      <c r="E6" s="54"/>
      <c r="F6" s="55"/>
    </row>
    <row r="7" spans="1:11" ht="31.5" customHeight="1" thickBot="1" x14ac:dyDescent="0.25">
      <c r="A7" s="8" t="s">
        <v>5</v>
      </c>
      <c r="B7" s="53" t="str">
        <f>'[1]Plan Ejecución'!AE5</f>
        <v>Suministro de gases especiales para el análisis de parámetros de calidad ambiental y mantenimiento con suministro de repuestos en las redes de gases e instalaciones del Laboratorio Ambiental</v>
      </c>
      <c r="C7" s="54"/>
      <c r="D7" s="54"/>
      <c r="E7" s="54"/>
      <c r="F7" s="55"/>
    </row>
    <row r="8" spans="1:11" ht="20.25" customHeight="1" x14ac:dyDescent="0.2">
      <c r="A8" s="9"/>
      <c r="B8" s="10"/>
      <c r="C8" s="10"/>
      <c r="D8" s="10"/>
      <c r="E8" s="10"/>
      <c r="F8" s="10"/>
    </row>
    <row r="9" spans="1:11" ht="20.100000000000001" customHeight="1" x14ac:dyDescent="0.2">
      <c r="A9" s="56" t="s">
        <v>6</v>
      </c>
      <c r="B9" s="56"/>
      <c r="C9" s="56"/>
      <c r="D9" s="56"/>
      <c r="E9" s="56"/>
      <c r="F9" s="56"/>
    </row>
    <row r="10" spans="1:11" ht="53.25" customHeight="1" x14ac:dyDescent="0.2">
      <c r="A10" s="11" t="s">
        <v>7</v>
      </c>
      <c r="B10" s="11" t="s">
        <v>8</v>
      </c>
      <c r="C10" s="11" t="s">
        <v>9</v>
      </c>
      <c r="D10" s="11" t="s">
        <v>10</v>
      </c>
      <c r="E10" s="28" t="s">
        <v>11</v>
      </c>
      <c r="F10" s="28" t="s">
        <v>12</v>
      </c>
    </row>
    <row r="11" spans="1:11" ht="103.5" customHeight="1" x14ac:dyDescent="0.2">
      <c r="A11" s="29" t="str">
        <f>+'[1]Memoria de cálculo Alc 2-Act 1'!$A$15</f>
        <v>Mantenimiento preventivo de Unidades de Regulación Inicial - URI en la central de gases del Laboratorio Ambiental de Corantioquia (existentes): incluye revisión, limpieza, prueba, corrección de fugaz y puesta en servicio. Verificación anclaje y soportería</v>
      </c>
      <c r="B11" s="24" t="s">
        <v>52</v>
      </c>
      <c r="C11" s="25">
        <v>7</v>
      </c>
      <c r="D11" s="31">
        <v>269734.19572116795</v>
      </c>
      <c r="E11" s="14">
        <v>0</v>
      </c>
      <c r="F11" s="14">
        <f t="shared" ref="F11:F23" si="0">C11*E11</f>
        <v>0</v>
      </c>
    </row>
    <row r="12" spans="1:11" ht="78" customHeight="1" x14ac:dyDescent="0.2">
      <c r="A12" s="29" t="s">
        <v>33</v>
      </c>
      <c r="B12" s="24" t="s">
        <v>53</v>
      </c>
      <c r="C12" s="25">
        <v>17</v>
      </c>
      <c r="D12" s="31">
        <v>238745.01472647348</v>
      </c>
      <c r="E12" s="14">
        <v>0</v>
      </c>
      <c r="F12" s="14">
        <f t="shared" si="0"/>
        <v>0</v>
      </c>
    </row>
    <row r="13" spans="1:11" ht="73.5" customHeight="1" x14ac:dyDescent="0.2">
      <c r="A13" s="30" t="s">
        <v>34</v>
      </c>
      <c r="B13" s="24" t="s">
        <v>54</v>
      </c>
      <c r="C13" s="25">
        <v>7</v>
      </c>
      <c r="D13" s="31">
        <v>552784.85955269285</v>
      </c>
      <c r="E13" s="14">
        <v>0</v>
      </c>
      <c r="F13" s="14">
        <f t="shared" si="0"/>
        <v>0</v>
      </c>
    </row>
    <row r="14" spans="1:11" ht="30.75" customHeight="1" x14ac:dyDescent="0.2">
      <c r="A14" s="12" t="s">
        <v>35</v>
      </c>
      <c r="B14" s="24" t="s">
        <v>55</v>
      </c>
      <c r="C14" s="25">
        <v>1</v>
      </c>
      <c r="D14" s="31">
        <v>316411.64773111109</v>
      </c>
      <c r="E14" s="14">
        <v>0</v>
      </c>
      <c r="F14" s="14">
        <f t="shared" si="0"/>
        <v>0</v>
      </c>
    </row>
    <row r="15" spans="1:11" ht="18" customHeight="1" x14ac:dyDescent="0.2">
      <c r="A15" s="12" t="s">
        <v>36</v>
      </c>
      <c r="B15" s="24" t="s">
        <v>56</v>
      </c>
      <c r="C15" s="25">
        <v>1</v>
      </c>
      <c r="D15" s="31">
        <v>162018.03591852274</v>
      </c>
      <c r="E15" s="14">
        <v>0</v>
      </c>
      <c r="F15" s="14">
        <f t="shared" si="0"/>
        <v>0</v>
      </c>
    </row>
    <row r="16" spans="1:11" ht="18" customHeight="1" x14ac:dyDescent="0.2">
      <c r="A16" s="12" t="s">
        <v>37</v>
      </c>
      <c r="B16" s="24" t="s">
        <v>55</v>
      </c>
      <c r="C16" s="25">
        <v>1</v>
      </c>
      <c r="D16" s="31">
        <v>211485.52085399997</v>
      </c>
      <c r="E16" s="14">
        <v>0</v>
      </c>
      <c r="F16" s="14">
        <f t="shared" ref="F16:F22" si="1">C16*E16</f>
        <v>0</v>
      </c>
    </row>
    <row r="17" spans="1:6" ht="18" customHeight="1" x14ac:dyDescent="0.2">
      <c r="A17" s="12" t="s">
        <v>38</v>
      </c>
      <c r="B17" s="24" t="s">
        <v>55</v>
      </c>
      <c r="C17" s="25">
        <v>1</v>
      </c>
      <c r="D17" s="31">
        <v>72704.648488444451</v>
      </c>
      <c r="E17" s="14">
        <v>0</v>
      </c>
      <c r="F17" s="14">
        <f t="shared" si="1"/>
        <v>0</v>
      </c>
    </row>
    <row r="18" spans="1:6" ht="18" customHeight="1" x14ac:dyDescent="0.2">
      <c r="A18" s="12" t="s">
        <v>39</v>
      </c>
      <c r="B18" s="24" t="s">
        <v>55</v>
      </c>
      <c r="C18" s="25">
        <v>1</v>
      </c>
      <c r="D18" s="31">
        <v>218345.81630924848</v>
      </c>
      <c r="E18" s="14">
        <v>0</v>
      </c>
      <c r="F18" s="14">
        <f t="shared" si="1"/>
        <v>0</v>
      </c>
    </row>
    <row r="19" spans="1:6" ht="18" customHeight="1" x14ac:dyDescent="0.2">
      <c r="A19" s="12" t="s">
        <v>40</v>
      </c>
      <c r="B19" s="24" t="s">
        <v>55</v>
      </c>
      <c r="C19" s="25">
        <v>1</v>
      </c>
      <c r="D19" s="31">
        <v>384219.35596377775</v>
      </c>
      <c r="E19" s="14">
        <v>0</v>
      </c>
      <c r="F19" s="14">
        <f t="shared" si="1"/>
        <v>0</v>
      </c>
    </row>
    <row r="20" spans="1:6" ht="18" customHeight="1" x14ac:dyDescent="0.2">
      <c r="A20" s="12" t="s">
        <v>41</v>
      </c>
      <c r="B20" s="24" t="s">
        <v>55</v>
      </c>
      <c r="C20" s="25">
        <v>1</v>
      </c>
      <c r="D20" s="31">
        <v>6351627.5174371777</v>
      </c>
      <c r="E20" s="14">
        <v>0</v>
      </c>
      <c r="F20" s="14">
        <f t="shared" si="1"/>
        <v>0</v>
      </c>
    </row>
    <row r="21" spans="1:6" ht="18" customHeight="1" x14ac:dyDescent="0.2">
      <c r="A21" s="12" t="s">
        <v>42</v>
      </c>
      <c r="B21" s="24" t="s">
        <v>55</v>
      </c>
      <c r="C21" s="25">
        <v>1</v>
      </c>
      <c r="D21" s="31">
        <v>3697793.1675653378</v>
      </c>
      <c r="E21" s="14">
        <v>0</v>
      </c>
      <c r="F21" s="14">
        <f t="shared" si="1"/>
        <v>0</v>
      </c>
    </row>
    <row r="22" spans="1:6" ht="18" customHeight="1" x14ac:dyDescent="0.2">
      <c r="A22" s="12" t="s">
        <v>43</v>
      </c>
      <c r="B22" s="24" t="s">
        <v>56</v>
      </c>
      <c r="C22" s="25">
        <v>1</v>
      </c>
      <c r="D22" s="31">
        <v>898862.75647966762</v>
      </c>
      <c r="E22" s="14">
        <v>0</v>
      </c>
      <c r="F22" s="14">
        <f t="shared" si="1"/>
        <v>0</v>
      </c>
    </row>
    <row r="23" spans="1:6" ht="18" customHeight="1" x14ac:dyDescent="0.2">
      <c r="A23" s="12" t="s">
        <v>44</v>
      </c>
      <c r="B23" s="24" t="s">
        <v>55</v>
      </c>
      <c r="C23" s="25">
        <v>1</v>
      </c>
      <c r="D23" s="31">
        <v>354442.38387762586</v>
      </c>
      <c r="E23" s="14">
        <v>0</v>
      </c>
      <c r="F23" s="14">
        <f t="shared" si="0"/>
        <v>0</v>
      </c>
    </row>
    <row r="24" spans="1:6" ht="29.25" customHeight="1" x14ac:dyDescent="0.2">
      <c r="A24" s="12" t="s">
        <v>45</v>
      </c>
      <c r="B24" s="24" t="s">
        <v>55</v>
      </c>
      <c r="C24" s="25">
        <v>1</v>
      </c>
      <c r="D24" s="31">
        <v>696054.25663860526</v>
      </c>
      <c r="E24" s="14">
        <v>0</v>
      </c>
      <c r="F24" s="14">
        <f t="shared" ref="F24:F30" si="2">C24*E24</f>
        <v>0</v>
      </c>
    </row>
    <row r="25" spans="1:6" ht="39" customHeight="1" x14ac:dyDescent="0.2">
      <c r="A25" s="12" t="s">
        <v>46</v>
      </c>
      <c r="B25" s="24" t="s">
        <v>55</v>
      </c>
      <c r="C25" s="25">
        <v>1</v>
      </c>
      <c r="D25" s="31">
        <v>830219.48998316133</v>
      </c>
      <c r="E25" s="14">
        <v>0</v>
      </c>
      <c r="F25" s="14">
        <f t="shared" si="2"/>
        <v>0</v>
      </c>
    </row>
    <row r="26" spans="1:6" ht="30.75" customHeight="1" x14ac:dyDescent="0.2">
      <c r="A26" s="12" t="s">
        <v>47</v>
      </c>
      <c r="B26" s="24" t="s">
        <v>55</v>
      </c>
      <c r="C26" s="25">
        <v>1</v>
      </c>
      <c r="D26" s="31">
        <v>226084</v>
      </c>
      <c r="E26" s="14">
        <v>0</v>
      </c>
      <c r="F26" s="14">
        <f t="shared" si="2"/>
        <v>0</v>
      </c>
    </row>
    <row r="27" spans="1:6" ht="30.75" customHeight="1" x14ac:dyDescent="0.2">
      <c r="A27" s="12" t="s">
        <v>48</v>
      </c>
      <c r="B27" s="26" t="s">
        <v>55</v>
      </c>
      <c r="C27" s="27">
        <v>1</v>
      </c>
      <c r="D27" s="32">
        <v>592641.19566666661</v>
      </c>
      <c r="E27" s="14">
        <v>0</v>
      </c>
      <c r="F27" s="14">
        <f t="shared" si="2"/>
        <v>0</v>
      </c>
    </row>
    <row r="28" spans="1:6" ht="20.100000000000001" customHeight="1" x14ac:dyDescent="0.2">
      <c r="A28" s="12" t="s">
        <v>49</v>
      </c>
      <c r="B28" s="26" t="s">
        <v>55</v>
      </c>
      <c r="C28" s="27">
        <v>1</v>
      </c>
      <c r="D28" s="32">
        <v>645073.82428533339</v>
      </c>
      <c r="E28" s="14">
        <v>0</v>
      </c>
      <c r="F28" s="14">
        <f t="shared" si="2"/>
        <v>0</v>
      </c>
    </row>
    <row r="29" spans="1:6" ht="20.100000000000001" customHeight="1" x14ac:dyDescent="0.2">
      <c r="A29" s="12" t="s">
        <v>50</v>
      </c>
      <c r="B29" s="26" t="s">
        <v>55</v>
      </c>
      <c r="C29" s="27">
        <v>1</v>
      </c>
      <c r="D29" s="32">
        <v>204742.27902933335</v>
      </c>
      <c r="E29" s="14">
        <v>0</v>
      </c>
      <c r="F29" s="14">
        <f t="shared" ref="F29" si="3">C29*E29</f>
        <v>0</v>
      </c>
    </row>
    <row r="30" spans="1:6" ht="30.75" customHeight="1" x14ac:dyDescent="0.2">
      <c r="A30" s="12" t="s">
        <v>51</v>
      </c>
      <c r="B30" s="26" t="s">
        <v>55</v>
      </c>
      <c r="C30" s="27">
        <v>1</v>
      </c>
      <c r="D30" s="32">
        <v>23891043.897833332</v>
      </c>
      <c r="E30" s="14">
        <v>0</v>
      </c>
      <c r="F30" s="14">
        <f t="shared" si="2"/>
        <v>0</v>
      </c>
    </row>
    <row r="31" spans="1:6" ht="20.100000000000001" hidden="1" customHeight="1" x14ac:dyDescent="0.2">
      <c r="A31" s="35" t="s">
        <v>13</v>
      </c>
      <c r="B31" s="36"/>
      <c r="C31" s="36"/>
      <c r="D31" s="36"/>
      <c r="E31" s="37"/>
      <c r="F31" s="17">
        <f>SUM(F24:F30)</f>
        <v>0</v>
      </c>
    </row>
    <row r="32" spans="1:6" ht="20.100000000000001" hidden="1" customHeight="1" x14ac:dyDescent="0.2">
      <c r="A32" s="35" t="s">
        <v>14</v>
      </c>
      <c r="B32" s="36"/>
      <c r="C32" s="36"/>
      <c r="D32" s="36"/>
      <c r="E32" s="37"/>
      <c r="F32" s="17">
        <f>F31*19%</f>
        <v>0</v>
      </c>
    </row>
    <row r="33" spans="1:6" ht="20.100000000000001" hidden="1" customHeight="1" x14ac:dyDescent="0.2">
      <c r="A33" s="38" t="s">
        <v>15</v>
      </c>
      <c r="B33" s="39"/>
      <c r="C33" s="39"/>
      <c r="D33" s="39"/>
      <c r="E33" s="40"/>
      <c r="F33" s="18">
        <f>F31+F32</f>
        <v>0</v>
      </c>
    </row>
    <row r="34" spans="1:6" ht="20.100000000000001" customHeight="1" x14ac:dyDescent="0.2">
      <c r="A34" s="19"/>
      <c r="B34" s="19"/>
      <c r="C34" s="19"/>
      <c r="D34" s="20"/>
      <c r="E34" s="19"/>
      <c r="F34" s="19"/>
    </row>
    <row r="35" spans="1:6" ht="20.100000000000001" customHeight="1" x14ac:dyDescent="0.2">
      <c r="A35" s="19"/>
      <c r="B35" s="19"/>
      <c r="C35" s="19"/>
      <c r="D35" s="20"/>
      <c r="E35" s="19"/>
      <c r="F35" s="19"/>
    </row>
    <row r="36" spans="1:6" ht="79.5" customHeight="1" x14ac:dyDescent="0.2">
      <c r="A36" s="41" t="s">
        <v>16</v>
      </c>
      <c r="B36" s="41"/>
      <c r="C36" s="41"/>
      <c r="D36" s="41"/>
      <c r="E36" s="41"/>
      <c r="F36" s="41"/>
    </row>
    <row r="37" spans="1:6" ht="20.100000000000001" customHeight="1" thickBot="1" x14ac:dyDescent="0.25">
      <c r="A37" s="21"/>
      <c r="B37" s="21"/>
      <c r="C37" s="21"/>
      <c r="D37" s="22"/>
      <c r="E37" s="21"/>
    </row>
    <row r="38" spans="1:6" ht="17.25" customHeight="1" thickBot="1" x14ac:dyDescent="0.25">
      <c r="A38" s="42" t="s">
        <v>17</v>
      </c>
      <c r="B38" s="43"/>
      <c r="C38" s="43"/>
      <c r="D38" s="43"/>
      <c r="E38" s="43"/>
      <c r="F38" s="44"/>
    </row>
    <row r="39" spans="1:6" ht="21" customHeight="1" x14ac:dyDescent="0.2">
      <c r="A39" s="45" t="s">
        <v>58</v>
      </c>
      <c r="B39" s="45"/>
      <c r="C39" s="45"/>
      <c r="D39" s="45"/>
      <c r="E39" s="45"/>
      <c r="F39" s="45"/>
    </row>
    <row r="40" spans="1:6" ht="39.950000000000003" customHeight="1" x14ac:dyDescent="0.2">
      <c r="A40" s="34" t="s">
        <v>59</v>
      </c>
      <c r="B40" s="34"/>
      <c r="C40" s="34"/>
      <c r="D40" s="34"/>
      <c r="E40" s="34"/>
      <c r="F40" s="34"/>
    </row>
    <row r="41" spans="1:6" ht="39.950000000000003" customHeight="1" x14ac:dyDescent="0.2">
      <c r="A41" s="33" t="s">
        <v>60</v>
      </c>
      <c r="B41" s="33"/>
      <c r="C41" s="33"/>
      <c r="D41" s="33"/>
      <c r="E41" s="33"/>
      <c r="F41" s="33"/>
    </row>
    <row r="42" spans="1:6" ht="39.950000000000003" customHeight="1" x14ac:dyDescent="0.2">
      <c r="A42" s="33" t="s">
        <v>61</v>
      </c>
      <c r="B42" s="33"/>
      <c r="C42" s="33"/>
      <c r="D42" s="33"/>
      <c r="E42" s="33"/>
      <c r="F42" s="33"/>
    </row>
    <row r="43" spans="1:6" ht="60" customHeight="1" x14ac:dyDescent="0.2">
      <c r="A43" s="33" t="s">
        <v>62</v>
      </c>
      <c r="B43" s="33"/>
      <c r="C43" s="33"/>
      <c r="D43" s="33"/>
      <c r="E43" s="33"/>
      <c r="F43" s="33"/>
    </row>
    <row r="44" spans="1:6" ht="25.5" customHeight="1" x14ac:dyDescent="0.2">
      <c r="A44" s="33" t="s">
        <v>63</v>
      </c>
      <c r="B44" s="33"/>
      <c r="C44" s="33"/>
      <c r="D44" s="33"/>
      <c r="E44" s="33"/>
      <c r="F44" s="33"/>
    </row>
    <row r="45" spans="1:6" ht="39.950000000000003" customHeight="1" x14ac:dyDescent="0.2">
      <c r="A45" s="33" t="s">
        <v>64</v>
      </c>
      <c r="B45" s="33"/>
      <c r="C45" s="33"/>
      <c r="D45" s="33"/>
      <c r="E45" s="33"/>
      <c r="F45" s="33"/>
    </row>
    <row r="46" spans="1:6" ht="22.5" customHeight="1" x14ac:dyDescent="0.2">
      <c r="A46" s="33" t="s">
        <v>65</v>
      </c>
      <c r="B46" s="33"/>
      <c r="C46" s="33"/>
      <c r="D46" s="33"/>
      <c r="E46" s="33"/>
      <c r="F46" s="33"/>
    </row>
    <row r="47" spans="1:6" ht="54" customHeight="1" x14ac:dyDescent="0.2">
      <c r="A47" s="33" t="s">
        <v>66</v>
      </c>
      <c r="B47" s="33"/>
      <c r="C47" s="33"/>
      <c r="D47" s="33"/>
      <c r="E47" s="33"/>
      <c r="F47" s="33"/>
    </row>
    <row r="48" spans="1:6" ht="26.25" customHeight="1" x14ac:dyDescent="0.2">
      <c r="A48" s="33" t="s">
        <v>67</v>
      </c>
      <c r="B48" s="33"/>
      <c r="C48" s="33"/>
      <c r="D48" s="33"/>
      <c r="E48" s="33"/>
      <c r="F48" s="33"/>
    </row>
    <row r="49" spans="1:6" ht="39.950000000000003" customHeight="1" x14ac:dyDescent="0.2">
      <c r="A49" s="34" t="s">
        <v>68</v>
      </c>
      <c r="B49" s="34"/>
      <c r="C49" s="34"/>
      <c r="D49" s="34"/>
      <c r="E49" s="34"/>
      <c r="F49" s="34"/>
    </row>
    <row r="50" spans="1:6" ht="58.5" customHeight="1" x14ac:dyDescent="0.2">
      <c r="A50" s="57" t="s">
        <v>69</v>
      </c>
      <c r="B50" s="57"/>
      <c r="C50" s="57"/>
      <c r="D50" s="57"/>
      <c r="E50" s="57"/>
      <c r="F50" s="57"/>
    </row>
    <row r="51" spans="1:6" ht="20.100000000000001" customHeight="1" x14ac:dyDescent="0.2">
      <c r="B51" s="23"/>
    </row>
    <row r="52" spans="1:6" ht="20.100000000000001" customHeight="1" x14ac:dyDescent="0.2">
      <c r="B52" s="23"/>
    </row>
    <row r="53" spans="1:6" ht="20.100000000000001" customHeight="1" x14ac:dyDescent="0.2">
      <c r="B53" s="23"/>
    </row>
    <row r="54" spans="1:6" ht="20.100000000000001" customHeight="1" x14ac:dyDescent="0.2">
      <c r="B54" s="23"/>
    </row>
    <row r="55" spans="1:6" ht="20.100000000000001" customHeight="1" x14ac:dyDescent="0.2">
      <c r="B55" s="23"/>
    </row>
  </sheetData>
  <sheetProtection algorithmName="SHA-512" hashValue="I7eFl4YLKopYiHQEhI020WTpWqiZQTq4LS6gTVIeqdK0/842iOQUTCAlGWS1CiJmt9SRH1dJZ5GZ1RREesUfiA==" saltValue="zEbSic7BMj/fG6ytev26eA==" spinCount="100000" sheet="1" formatCells="0" formatColumns="0" formatRows="0" insertRows="0" autoFilter="0" pivotTables="0"/>
  <mergeCells count="23">
    <mergeCell ref="A50:F50"/>
    <mergeCell ref="A39:F39"/>
    <mergeCell ref="E1:H1"/>
    <mergeCell ref="E2:H2"/>
    <mergeCell ref="B5:F5"/>
    <mergeCell ref="B6:F6"/>
    <mergeCell ref="B7:F7"/>
    <mergeCell ref="A9:F9"/>
    <mergeCell ref="A31:E31"/>
    <mergeCell ref="A32:E32"/>
    <mergeCell ref="A33:E33"/>
    <mergeCell ref="A36:F36"/>
    <mergeCell ref="A38:F38"/>
    <mergeCell ref="A46:F46"/>
    <mergeCell ref="A47:F47"/>
    <mergeCell ref="A48:F48"/>
    <mergeCell ref="A49:F49"/>
    <mergeCell ref="A40:F40"/>
    <mergeCell ref="A41:F41"/>
    <mergeCell ref="A42:F42"/>
    <mergeCell ref="A43:F43"/>
    <mergeCell ref="A44:F44"/>
    <mergeCell ref="A45:F45"/>
  </mergeCells>
  <hyperlinks>
    <hyperlink ref="J1" location="ins" display="Instructivo" xr:uid="{4484D1F7-10EF-40FE-9500-0CA762968D48}"/>
    <hyperlink ref="J2" location="NPE" display="Notas propuesta económica" xr:uid="{95666F53-2259-438C-8484-2356E2A2CD26}"/>
  </hyperlinks>
  <printOptions horizontalCentered="1"/>
  <pageMargins left="0" right="0" top="0" bottom="0" header="0" footer="0"/>
  <pageSetup scale="84" fitToHeight="0"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SUMINISTRO GASES </vt:lpstr>
      <vt:lpstr>MANTENIMIENTO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Luisa Fernanda Botero Gómez</dc:creator>
  <cp:lastModifiedBy>Luisa Fernanda Botero Gómez</cp:lastModifiedBy>
  <dcterms:created xsi:type="dcterms:W3CDTF">2026-06-09T12:48:04Z</dcterms:created>
  <dcterms:modified xsi:type="dcterms:W3CDTF">2026-06-10T11:58:55Z</dcterms:modified>
</cp:coreProperties>
</file>