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351b48294dd5dc82/Documents/TRABAJO OBRAS EL ROSAL/2026/PROYECTO PONTON Y VIA EL RODEO/"/>
    </mc:Choice>
  </mc:AlternateContent>
  <xr:revisionPtr revIDLastSave="362" documentId="8_{471ABE4A-B5FB-4453-9670-0A39B679E742}" xr6:coauthVersionLast="47" xr6:coauthVersionMax="47" xr10:uidLastSave="{24558520-5A5A-4929-AC41-14AD071B037D}"/>
  <bookViews>
    <workbookView xWindow="28680" yWindow="-120" windowWidth="29040" windowHeight="15720" tabRatio="906" xr2:uid="{00000000-000D-0000-FFFF-FFFF00000000}"/>
  </bookViews>
  <sheets>
    <sheet name="PRESUPUESTO OFICIAL VIA Y PONTO" sheetId="277" r:id="rId1"/>
    <sheet name="PROPUESTA ECONOMICA(Proponente)" sheetId="269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 localSheetId="0">'PRESUPUESTO OFICIAL VIA Y PONTO'!ERR</definedName>
    <definedName name="\X">[0]!ERR</definedName>
    <definedName name="\Z" localSheetId="0">'PRESUPUESTO OFICIAL VIA Y PONTO'!ERR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0">'PRESUPUESTO OFICIAL VIA Y PONTO'!ERR</definedName>
    <definedName name="__F">[0]!ERR</definedName>
    <definedName name="__FS01" localSheetId="0">'PRESUPUESTO OFICIAL VIA Y PONTO'!ERR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0" hidden="1">{#N/A,#N/A,TRUE,"1842CWN0"}</definedName>
    <definedName name="_ABC1" hidden="1">{#N/A,#N/A,TRUE,"1842CWN0"}</definedName>
    <definedName name="_abc2" localSheetId="0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'PRESUPUESTO OFICIAL VIA Y PONTO'!ERR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VIA Y PONTO'!$I$11:$I$71</definedName>
    <definedName name="_xlnm._FilterDatabase" localSheetId="1" hidden="1">'PROPUESTA ECONOMICA(Proponente)'!$I$11:$I$40</definedName>
    <definedName name="_FS01" localSheetId="0">'PRESUPUESTO OFICIAL VIA Y PONTO'!ERR</definedName>
    <definedName name="_FS01">[0]!ERR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0" hidden="1">{#N/A,#N/A,TRUE,"1842CWN0"}</definedName>
    <definedName name="_hhg1" hidden="1">{#N/A,#N/A,TRUE,"1842CWN0"}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'PRESUPUESTO OFICIAL VIA Y PONTO'!ERR</definedName>
    <definedName name="aa">[0]!ERR</definedName>
    <definedName name="AAA" localSheetId="0">'PRESUPUESTO OFICIAL VIA Y PONTO'!ERR</definedName>
    <definedName name="AAA">[0]!ERR</definedName>
    <definedName name="aaaaaa">[25]otros!$C$5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>#REF!</definedName>
    <definedName name="APU221.1">#REF!</definedName>
    <definedName name="APU221.2">#REF!</definedName>
    <definedName name="aq" localSheetId="0">'PRESUPUESTO OFICIAL VIA Y PONTO'!ERR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VIA Y PONTO'!$A$1:$M$87</definedName>
    <definedName name="_xlnm.Print_Area" localSheetId="1">'PROPUESTA ECONOMICA(Proponente)'!$A$1:$M$61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0">'PRESUPUESTO OFICIAL VIA Y PONTO'!ERR</definedName>
    <definedName name="armuve">[0]!ERR</definedName>
    <definedName name="ARP">#REF!</definedName>
    <definedName name="ARS">#REF!</definedName>
    <definedName name="as" localSheetId="0">'PRESUPUESTO OFICIAL VIA Y PONTO'!ERR</definedName>
    <definedName name="as">[0]!ERR</definedName>
    <definedName name="ASB">[6]AASHTO!$A$8:$F$11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'PRESUPUESTO OFICIAL VIA Y PONTO'!ERR</definedName>
    <definedName name="ASDFGHJKLÑ">[0]!ERR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0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0">MODULO10.auto_abrir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0">'PRESUPUESTO OFICIAL VIA Y PONTO'!ERR</definedName>
    <definedName name="BB">[0]!ERR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0">MODULO10.auto_abrir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 localSheetId="0">'PRESUPUESTO OFICIAL VIA Y PONTO'!ERR</definedName>
    <definedName name="COPIA">[0]!ERR</definedName>
    <definedName name="COPIA1">#REF!</definedName>
    <definedName name="COPIA2">#REF!</definedName>
    <definedName name="copiao4" localSheetId="0">'PRESUPUESTO OFICIAL VIA Y PONTO'!ERR</definedName>
    <definedName name="copiao4">[0]!ERR</definedName>
    <definedName name="corri" localSheetId="0">'PRESUPUESTO OFICIAL VIA Y PONTO'!ERR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0">'PRESUPUESTO OFICIAL VIA Y PONTO'!ERR</definedName>
    <definedName name="CUAL">[0]!ERR</definedName>
    <definedName name="CUBS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>#REF!</definedName>
    <definedName name="CVa">'[20]Cambio de Valv.'!$E$1:$E$65536</definedName>
    <definedName name="cvbcvbf" localSheetId="0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0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">[63]Cronograma!#REF!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0">'PRESUPUESTO OFICIAL VIA Y PONTO'!ERR</definedName>
    <definedName name="EE">[0]!ERR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 localSheetId="0">'PRESUPUESTO OFICIAL VIA Y PONTO'!ERR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localSheetId="0" hidden="1">{#N/A,#N/A,FALSE,"Hoja1";#N/A,#N/A,FALSE,"Hoja2"}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0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'PRESUPUESTO OFICIAL VIA Y PONTO'!ERR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0" hidden="1">{#N/A,#N/A,TRUE,"1842CWN0"}</definedName>
    <definedName name="etertt" hidden="1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 localSheetId="0">'PRESUPUESTO OFICIAL VIA Y PONTO'!ERR</definedName>
    <definedName name="FD">[0]!ERR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0">'PRESUPUESTO OFICIAL VIA Y PONTO'!ERR</definedName>
    <definedName name="ff">[0]!ERR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0">'PRESUPUESTO OFICIAL VIA Y PONTO'!ERR</definedName>
    <definedName name="fg">[0]!ERR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hidden="1">{#N/A,#N/A,TRUE,"1842CWN0"}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0">'PRESUPUESTO OFICIAL VIA Y PONTO'!ERR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0">'PRESUPUESTO OFICIAL VIA Y PONTO'!ERR</definedName>
    <definedName name="fu">[0]!ERR</definedName>
    <definedName name="Full_Print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localSheetId="0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0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'PRESUPUESTO OFICIAL VIA Y PONTO'!ERR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0" hidden="1">{#N/A,#N/A,TRUE,"1842CWN0"}</definedName>
    <definedName name="ggjgjkg" hidden="1">{#N/A,#N/A,TRUE,"1842CWN0"}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0" hidden="1">{#N/A,#N/A,TRUE,"1842CWN0"}</definedName>
    <definedName name="ghnbbfr" hidden="1">{#N/A,#N/A,TRUE,"1842CWN0"}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0">'PRESUPUESTO OFICIAL VIA Y PONTO'!ERR</definedName>
    <definedName name="hh">[0]!ERR</definedName>
    <definedName name="hhg" localSheetId="0" hidden="1">{#N/A,#N/A,TRUE,"1842CWN0"}</definedName>
    <definedName name="hhg" hidden="1">{#N/A,#N/A,TRUE,"1842CWN0"}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'PRESUPUESTO OFICIAL VIA Y PONTO'!ERR</definedName>
    <definedName name="HK">[0]!ERR</definedName>
    <definedName name="HM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0">'PRESUPUESTO OFICIAL VIA Y PONTO'!ERR</definedName>
    <definedName name="ID">[0]!ERR</definedName>
    <definedName name="IF">'[51]A. P. U.'!#REF!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0">'PRESUPUESTO OFICIAL VIA Y PONTO'!ERR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>'PRESUPUESTO OFICIAL VIA Y PONTO'!ERR</definedName>
    <definedName name="jj">[0]!ERR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0" hidden="1">{#N/A,#N/A,FALSE,"Hoja1";#N/A,#N/A,FALSE,"Hoja2"}</definedName>
    <definedName name="JJJ" hidden="1">{#N/A,#N/A,FALSE,"Hoja1";#N/A,#N/A,FALSE,"Hoja2"}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 localSheetId="0">'PRESUPUESTO OFICIAL VIA Y PONTO'!ERR</definedName>
    <definedName name="JOHNNY">[0]!ERR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0">'PRESUPUESTO OFICIAL VIA Y PONTO'!ERR</definedName>
    <definedName name="kl">[0]!ERR</definedName>
    <definedName name="klklk">#REF!</definedName>
    <definedName name="km">#REF!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0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>#REF!</definedName>
    <definedName name="LOGO" localSheetId="0">'PRESUPUESTO OFICIAL VIA Y PONTO'!ERR</definedName>
    <definedName name="LOGO">[0]!ERR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'[88]CCP,LEYES, Y DEC.'!#REF!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0" hidden="1">{#N/A,#N/A,FALSE,"Hoja1";#N/A,#N/A,FALSE,"Hoja2"}</definedName>
    <definedName name="MOA" hidden="1">{#N/A,#N/A,FALSE,"Hoja1";#N/A,#N/A,FALSE,"Hoja2"}</definedName>
    <definedName name="MOD">#REF!</definedName>
    <definedName name="MODIVejec" localSheetId="0" hidden="1">{#N/A,#N/A,FALSE,"Hoja1";#N/A,#N/A,FALSE,"Hoja2"}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localSheetId="0" hidden="1">{#N/A,#N/A,FALSE,"Hoja1";#N/A,#N/A,FALSE,"Hoja2"}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>'PRESUPUESTO OFICIAL VIA Y PONTO'!ERR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 localSheetId="0">MATCH(0.01,End_Bal,-1)+1</definedName>
    <definedName name="Number_of_Payments">MATCH(0.01,End_Bal,-1)+1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0">DATE(YEAR([91]!Loan_Start),MONTH([91]!Loan_Start)+Payment_Number,DAY([91]!Loan_Start))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0">DATE(YEAR([92]!Loan_Start),MONTH([92]!Loan_Start)+Payment_Number,DAY([92]!Loan_Start))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localSheetId="0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0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localSheetId="0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0">DATE(YEAR(Loan_Start),MONTH(Loan_Start)+Payment_Number,DAY(Loan_Start))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DATE(YEAR([92]!Loan_Start),MONTH([92]!Loan_Start)+Payment_Number,DAY([92]!Loan_Start))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 localSheetId="0">'PRESUPUESTO OFICIAL VIA Y PONTO'!ERR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OZO">[56]Tablas!$C$1:$C$65536</definedName>
    <definedName name="PPPP" localSheetId="0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'[86]Informe Semanal 1'!$V$43:$W$43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 localSheetId="0">OFFSET(Full_Print,0,0,Last_Row)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0">'PRESUPUESTO OFICIAL VIA Y PONTO'!ERR</definedName>
    <definedName name="programainv">[0]!ERR</definedName>
    <definedName name="Proponente">#REF!</definedName>
    <definedName name="PRUEBA" localSheetId="1">[95]!absc</definedName>
    <definedName name="PRUEBA">[95]!absc</definedName>
    <definedName name="prueba1" localSheetId="1">[95]!absc</definedName>
    <definedName name="prueba1">[95]!absc</definedName>
    <definedName name="PRUEBA2">#REF!</definedName>
    <definedName name="ps">#REF!</definedName>
    <definedName name="PSTRESS_RELIEVI">#REF!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'PRESUPUESTO OFICIAL VIA Y PONTO'!ERR</definedName>
    <definedName name="QWERTY">[0]!ERR</definedName>
    <definedName name="qwewertet" localSheetId="0" hidden="1">{#N/A,#N/A,TRUE,"1842CWN0"}</definedName>
    <definedName name="qwewertet" hidden="1">{#N/A,#N/A,TRUE,"1842CWN0"}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0">'PRESUPUESTO OFICIAL VIA Y PONTO'!ERR</definedName>
    <definedName name="REICIO">[0]!ERR</definedName>
    <definedName name="Reimbursement">"Reembolso"</definedName>
    <definedName name="reinicio" localSheetId="0">'PRESUPUESTO OFICIAL VIA Y PONTO'!ERR</definedName>
    <definedName name="reinicio">[0]!ERR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 localSheetId="0">'PRESUPUESTO OFICIAL VIA Y PONTO'!ERR</definedName>
    <definedName name="rr">[0]!ERR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">'[99]Form5 _Pág_ 1'!#REF!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>'PRESUPUESTO OFICIAL VIA Y PONTO'!ERR</definedName>
    <definedName name="s">[0]!ERR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0">'PRESUPUESTO OFICIAL VIA Y PONTO'!ERR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0" hidden="1">{#N/A,#N/A,TRUE,"1842CWN0"}</definedName>
    <definedName name="SDDSAFF" hidden="1">{#N/A,#N/A,TRUE,"1842CWN0"}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0" hidden="1">{#N/A,#N/A,TRUE,"1842CWN0"}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0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0" hidden="1">{#N/A,#N/A,TRUE,"1842CWN0"}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 localSheetId="0">'PRESUPUESTO OFICIAL VIA Y PONTO'!ERR</definedName>
    <definedName name="SERO">[0]!ERR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0">'PRESUPUESTO OFICIAL VIA Y PONTO'!ERR</definedName>
    <definedName name="SI">[0]!ERR</definedName>
    <definedName name="SINGOLO">'[3]7422CW00'!#REF!</definedName>
    <definedName name="SISISIS" localSheetId="0">'PRESUPUESTO OFICIAL VIA Y PONTO'!ERR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VIA Y PONTO'!$K$73</definedName>
    <definedName name="solver_adj" localSheetId="1" hidden="1">'PROPUESTA ECONOMICA(Proponente)'!$K$42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VIA Y PONTO'!$K$83</definedName>
    <definedName name="solver_lhs1" localSheetId="1" hidden="1">'PROPUESTA ECONOMICA(Proponente)'!$K$54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VIA Y PONTO'!$K$83</definedName>
    <definedName name="solver_opt" localSheetId="1" hidden="1">'PROPUESTA ECONOMICA(Proponente)'!$K$54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VIA Y PONTO'!$K$84</definedName>
    <definedName name="solver_rhs1" localSheetId="1" hidden="1">'PROPUESTA ECONOMICA(Proponente)'!$K$55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0">MODULO10.auto_abrir</definedName>
    <definedName name="sss" localSheetId="1">MODULO10.auto_abrir</definedName>
    <definedName name="sss">MODULO10.auto_abrir</definedName>
    <definedName name="SSSS" localSheetId="0">'PRESUPUESTO OFICIAL VIA Y PONTO'!ERR</definedName>
    <definedName name="SSSS">[0]!ERR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 localSheetId="0">'PRESUPUESTO OFICIAL VIA Y PONTO'!ERR</definedName>
    <definedName name="sw">[0]!ERR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0">Scheduled_Payment+Extra_Payment</definedName>
    <definedName name="t_1" localSheetId="1">Scheduled_Payment+Extra_Payment</definedName>
    <definedName name="t_1">Scheduled_Payment+Extra_Payment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0">'PRESUPUESTO OFICIAL VIA Y PONTO'!ERR</definedName>
    <definedName name="TER">[0]!ERR</definedName>
    <definedName name="TERM" localSheetId="0">'PRESUPUESTO OFICIAL VIA Y PONTO'!ERR</definedName>
    <definedName name="TERM">[0]!ERR</definedName>
    <definedName name="TÉRMINOS" localSheetId="0">'PRESUPUESTO OFICIAL VIA Y PONTO'!ERR</definedName>
    <definedName name="TÉRMINOS">[0]!ERR</definedName>
    <definedName name="TERR">[25]PRESUPUESTO!$I$7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 localSheetId="1">Scheduled_Payment+Extra_Payment</definedName>
    <definedName name="Total_Payment">Scheduled_Payment+Extra_Payment</definedName>
    <definedName name="Total_Payment1" localSheetId="0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[105]Tablas!$B$2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 localSheetId="0">'PRESUPUESTO OFICIAL VIA Y PONTO'!ERR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'PRESUPUESTO OFICIAL VIA Y PONTO'!ERR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 localSheetId="0">IF(Loan_Amount*Interest_Rate*Loan_Years*Loan_Start&gt;0,1,0)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localSheetId="0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0" hidden="1">{#N/A,#N/A,TRUE,"1842CWN0"}</definedName>
    <definedName name="wrn.civil._.works." hidden="1">{#N/A,#N/A,TRUE,"1842CWN0"}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0" hidden="1">{#N/A,#N/A,TRUE,"T1"}</definedName>
    <definedName name="wrn.OPERADORES." hidden="1">{#N/A,#N/A,TRUE,"T1"}</definedName>
    <definedName name="wrn.res7" localSheetId="0" hidden="1">{#N/A,#N/A,FALSE,"Hoja1";#N/A,#N/A,FALSE,"Hoja2"}</definedName>
    <definedName name="wrn.res7" hidden="1">{#N/A,#N/A,FALSE,"Hoja1";#N/A,#N/A,FALSE,"Hoja2"}</definedName>
    <definedName name="wrn.Resumen." localSheetId="0" hidden="1">{#N/A,#N/A,FALSE,"Hoja1";#N/A,#N/A,FALSE,"Hoja2"}</definedName>
    <definedName name="wrn.Resumen." hidden="1">{#N/A,#N/A,FALSE,"Hoja1";#N/A,#N/A,FALSE,"Hoja2"}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localSheetId="0" hidden="1">{#N/A,#N/A,TRUE,"1842CWN0"}</definedName>
    <definedName name="XSW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1">[110]!absc</definedName>
    <definedName name="xxxxx">[110]!absc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0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 localSheetId="0">'PRESUPUESTO OFICIAL VIA Y PONTO'!ERR</definedName>
    <definedName name="zx">[0]!ERR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87" i="277" l="1"/>
  <c r="N85" i="277"/>
  <c r="K78" i="277"/>
  <c r="K63" i="277"/>
  <c r="N84" i="277"/>
  <c r="K57" i="277"/>
  <c r="K53" i="277" l="1"/>
  <c r="K52" i="277"/>
  <c r="K51" i="277"/>
  <c r="K50" i="277"/>
  <c r="K49" i="277"/>
  <c r="K48" i="277"/>
  <c r="K47" i="277"/>
  <c r="K46" i="277"/>
  <c r="K43" i="277"/>
  <c r="K42" i="277"/>
  <c r="K41" i="277"/>
  <c r="K40" i="277"/>
  <c r="K39" i="277"/>
  <c r="K38" i="277"/>
  <c r="K37" i="277"/>
  <c r="K36" i="277"/>
  <c r="K33" i="277"/>
  <c r="K32" i="277"/>
  <c r="K29" i="277"/>
  <c r="K28" i="277"/>
  <c r="K27" i="277"/>
  <c r="K26" i="277"/>
  <c r="K25" i="277"/>
  <c r="K24" i="277"/>
  <c r="K23" i="277"/>
  <c r="K22" i="277"/>
  <c r="K21" i="277"/>
  <c r="K20" i="277"/>
  <c r="K17" i="277"/>
  <c r="K16" i="277"/>
  <c r="K15" i="277"/>
  <c r="K54" i="277" l="1"/>
  <c r="K44" i="277"/>
  <c r="K18" i="277"/>
  <c r="K34" i="277"/>
  <c r="K58" i="277"/>
  <c r="K59" i="277"/>
  <c r="K60" i="277"/>
  <c r="K61" i="277"/>
  <c r="K62" i="277"/>
  <c r="K64" i="277"/>
  <c r="K65" i="277"/>
  <c r="K66" i="277"/>
  <c r="K67" i="277"/>
  <c r="K68" i="277"/>
  <c r="K69" i="277"/>
  <c r="K85" i="277"/>
  <c r="K70" i="277" l="1"/>
  <c r="K30" i="277"/>
  <c r="N79" i="277" s="1"/>
  <c r="K71" i="277" l="1"/>
  <c r="N75" i="277"/>
  <c r="K73" i="277" l="1"/>
  <c r="K74" i="277"/>
  <c r="K75" i="277" s="1"/>
  <c r="N86" i="277" l="1"/>
  <c r="N89" i="277" l="1"/>
</calcChain>
</file>

<file path=xl/sharedStrings.xml><?xml version="1.0" encoding="utf-8"?>
<sst xmlns="http://schemas.openxmlformats.org/spreadsheetml/2006/main" count="295" uniqueCount="193">
  <si>
    <t>Formulario 1 - Propuesta económica  - Documento tipo de licitación de obra pública de infraestructura de transporte - versión 4</t>
  </si>
  <si>
    <t>Código</t>
  </si>
  <si>
    <t>CCE-EICP-FM-14</t>
  </si>
  <si>
    <t>Versión</t>
  </si>
  <si>
    <t>FORMULARIO 1</t>
  </si>
  <si>
    <t>PRESUPUESTO OFICIAL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</si>
  <si>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</si>
  <si>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</si>
  <si>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</si>
  <si>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</si>
  <si>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</si>
  <si>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</si>
  <si>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</si>
  <si>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</si>
  <si>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</si>
  <si>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</si>
  <si>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</si>
  <si>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</si>
  <si>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</si>
  <si>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</si>
  <si>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</si>
  <si>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</si>
  <si>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</si>
  <si>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</si>
  <si>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</si>
  <si>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</si>
  <si>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</si>
  <si>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</si>
  <si>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</si>
  <si>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</si>
  <si>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</si>
  <si>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</si>
  <si>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</si>
  <si>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ECONÓMICA</t>
  </si>
  <si>
    <r>
      <t xml:space="preserve">[La entidad puede utilizar este formulario de presentación de </t>
    </r>
    <r>
      <rPr>
        <b/>
        <u/>
        <sz val="11"/>
        <rFont val="Arial"/>
        <family val="2"/>
      </rPr>
      <t>propuesta económica</t>
    </r>
    <r>
      <rPr>
        <sz val="11"/>
        <rFont val="Arial"/>
        <family val="2"/>
      </rPr>
      <t xml:space="preserve"> de forma detallada, sin perjuicio que la entidad pueda modificarlo o establecer la presentación de la oferta económica con un formulario distinto al indicado.]
[Los proponentes emplearán el formulario establecido por la entidad para determinar su propuesta económica conforme al Formulario 1 - Presupuesto Oficial publicado por la Entidad]</t>
    </r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</si>
  <si>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</si>
  <si>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</si>
  <si>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</si>
  <si>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t xml:space="preserve">	Firma del Proponente o de su Representante Legal</t>
  </si>
  <si>
    <t xml:space="preserve"> </t>
  </si>
  <si>
    <t>1.1.1</t>
  </si>
  <si>
    <t>M3</t>
  </si>
  <si>
    <t>1.1.2</t>
  </si>
  <si>
    <t>1.1.3</t>
  </si>
  <si>
    <t>1.2</t>
  </si>
  <si>
    <t>1.2.1</t>
  </si>
  <si>
    <t>1.2.2</t>
  </si>
  <si>
    <t>1.2.3</t>
  </si>
  <si>
    <t>1.2.4</t>
  </si>
  <si>
    <t>1.2.5</t>
  </si>
  <si>
    <t>1.2.6</t>
  </si>
  <si>
    <t>1.2.7</t>
  </si>
  <si>
    <t>1.2.8</t>
  </si>
  <si>
    <t>1.2.9</t>
  </si>
  <si>
    <t>1.2.10</t>
  </si>
  <si>
    <t>GENERAL ICCU</t>
  </si>
  <si>
    <t>RAJÓN PARA MEJORAMIENTO DE LA SUBRASANTE</t>
  </si>
  <si>
    <t>SUBBASE GRANULAR</t>
  </si>
  <si>
    <t>RIEGO DE LIGA CON EMULSIÓN ASFÁLTICA CRR-1</t>
  </si>
  <si>
    <t>M2</t>
  </si>
  <si>
    <t>ML</t>
  </si>
  <si>
    <t>1.3</t>
  </si>
  <si>
    <t>1.3.1</t>
  </si>
  <si>
    <t>1.3.2</t>
  </si>
  <si>
    <t>2.1</t>
  </si>
  <si>
    <t>PRELIMINARES</t>
  </si>
  <si>
    <t>2.2.1</t>
  </si>
  <si>
    <t>2.2.2</t>
  </si>
  <si>
    <t>2.3.1</t>
  </si>
  <si>
    <t>2.4.1</t>
  </si>
  <si>
    <t>AFIRMADO</t>
  </si>
  <si>
    <t>2.5.1</t>
  </si>
  <si>
    <t>2.5.2</t>
  </si>
  <si>
    <t>2.5.3</t>
  </si>
  <si>
    <t>2.5.4</t>
  </si>
  <si>
    <t>2.5.5</t>
  </si>
  <si>
    <t>2.5.6</t>
  </si>
  <si>
    <t>2.5.7</t>
  </si>
  <si>
    <t>2.5.8</t>
  </si>
  <si>
    <t>AIU</t>
  </si>
  <si>
    <t>VIA</t>
  </si>
  <si>
    <t>EXPLANACIÓN Y EXCAVACIONES</t>
  </si>
  <si>
    <t>1.1</t>
  </si>
  <si>
    <t>2.9</t>
  </si>
  <si>
    <t>EXCAVACIONES  VARIAS  SIN  CLASIFICAR  (INCLUYE  RETIRO  DE  SOBRANTES  A  UNA DISTANCIA MENOR DE 5 KM)</t>
  </si>
  <si>
    <t>DEMOLICIÓN    CONCRETO    ESTRUCTURAL (INCLUYE RETIRO DE  SOBRANTES A UNA DISTANCIA DE 5KM)</t>
  </si>
  <si>
    <t>TRANSPORTE  DE  MATERIALES  PROV.  DE  EXLANACIÓN,  CANALES,  PRESTAMOS, SOBREACARREOS Y DERRUMBES</t>
  </si>
  <si>
    <t>M3-KM</t>
  </si>
  <si>
    <t>ESTRUCTURA DE PAVIMENTO</t>
  </si>
  <si>
    <t>3.1</t>
  </si>
  <si>
    <t>INV 460.1</t>
  </si>
  <si>
    <t>FRESADO CONCRETO ASFÁLTICO (E=5-12 cm)</t>
  </si>
  <si>
    <t>INV 320.1</t>
  </si>
  <si>
    <t>INV 340.2</t>
  </si>
  <si>
    <t>BASE ESTABILIZADA CON EMULSIÓN ASFÁLTICA Y CEMENTO</t>
  </si>
  <si>
    <t>INV 420.1</t>
  </si>
  <si>
    <t>RIEGO DE IMPRIMACIÓN</t>
  </si>
  <si>
    <t>INV 421.1</t>
  </si>
  <si>
    <t>INV450.2</t>
  </si>
  <si>
    <t>MEZCLA DENSA EN CALIENTE TIPO MDC-19  (INCLUYE CEMENTO ASFÁLTICO)</t>
  </si>
  <si>
    <t>3.9</t>
  </si>
  <si>
    <t>INV 450</t>
  </si>
  <si>
    <t>MEZCLA DENSA EN CALIENTE TIPO MDC-25 (INCLUYE CEMENTO ASFÁLTICO)</t>
  </si>
  <si>
    <t>****</t>
  </si>
  <si>
    <t>***</t>
  </si>
  <si>
    <t>SUMINISTRO  E  INSTALACIÓN  DE  GEOTEXTIL NT  2500 (ESTABILIZACIÓN,  FILTRO Y SEPARACIÓN)</t>
  </si>
  <si>
    <t>311.1</t>
  </si>
  <si>
    <t>CUNETA DE CONCRETO CLASE D, 3000 PSI FUNDIDA EN EL LUGAR</t>
  </si>
  <si>
    <t>650.1</t>
  </si>
  <si>
    <t>SUMINISTRO FIGURADO Y ARMADO DE ACERO DE REFUERZO 60000 PSI</t>
  </si>
  <si>
    <t>KG</t>
  </si>
  <si>
    <t>CUNETAS</t>
  </si>
  <si>
    <t>CAPITULO VIA</t>
  </si>
  <si>
    <t>CAPITULO PONTON</t>
  </si>
  <si>
    <t>SEÑALIZACION Y SEGURIDAD VIAL</t>
  </si>
  <si>
    <t>4.1</t>
  </si>
  <si>
    <t>5.1</t>
  </si>
  <si>
    <t>INV 700.1</t>
  </si>
  <si>
    <t>LÍNEAS DE DEMARCACIÓN CON PINTURA EN FRÍO</t>
  </si>
  <si>
    <t>5.3</t>
  </si>
  <si>
    <t>INV 730.3</t>
  </si>
  <si>
    <t>TOPE DEFENSA METÁLICA</t>
  </si>
  <si>
    <t>UN</t>
  </si>
  <si>
    <t>5.4</t>
  </si>
  <si>
    <t>INV 730.2</t>
  </si>
  <si>
    <t>SECCIÓN FINAL DEFENSA METÁLICA</t>
  </si>
  <si>
    <t>5.5</t>
  </si>
  <si>
    <t>INV 730.1</t>
  </si>
  <si>
    <t>DEFENSA METÁLICA</t>
  </si>
  <si>
    <t>5.6</t>
  </si>
  <si>
    <t>INV 701.1</t>
  </si>
  <si>
    <t>SUMINISTRO E INSTALACIÓN DE TACHAS REFLECTIVAS UNIDIRECCIONALES</t>
  </si>
  <si>
    <t>7.6U</t>
  </si>
  <si>
    <t>SEÑAL DE TRÁNSITO GRUPO I 0.90X0.90M, POSTE 3.5M</t>
  </si>
  <si>
    <t>MARCA VIAL CON PINTURA EN FRÍO</t>
  </si>
  <si>
    <t>SUMINISTRO E INSTALACIÓN DE CAPTAFAROS EN DEFENSA METÁLICA</t>
  </si>
  <si>
    <t>4.1.1</t>
  </si>
  <si>
    <t>4.1.2</t>
  </si>
  <si>
    <t>4.1.3</t>
  </si>
  <si>
    <t>4.1.4</t>
  </si>
  <si>
    <t>4.1.5</t>
  </si>
  <si>
    <t>4.1.6</t>
  </si>
  <si>
    <t>4.1.7</t>
  </si>
  <si>
    <t>4.1.8</t>
  </si>
  <si>
    <t>URBANISMO E ILUMINACION</t>
  </si>
  <si>
    <t>INV 600.1-07</t>
  </si>
  <si>
    <t>SARDINEL FUNDIDO IN-SITU H=0.4 M, E=0.2M,CONCRETO 3000 PSI</t>
  </si>
  <si>
    <t>PAVIMENTO DE ADOQUINES DE ARCILLA (INCLUYE SUMINISTRO E INSTALACIÓN DE LOSA GUÍA)</t>
  </si>
  <si>
    <t>SUMINISTRO E INSTALACIÓN DE GEOCELDA</t>
  </si>
  <si>
    <t>DEMOLICIÓN ADOQUÍN SOBRE ARENA, H=0.15 m</t>
  </si>
  <si>
    <t>1.4</t>
  </si>
  <si>
    <t>1.4.1</t>
  </si>
  <si>
    <t>1.4.2</t>
  </si>
  <si>
    <t>1.4.3</t>
  </si>
  <si>
    <t>1.4.4</t>
  </si>
  <si>
    <t>1.4.5</t>
  </si>
  <si>
    <t>1.4.6</t>
  </si>
  <si>
    <t>1.4.7</t>
  </si>
  <si>
    <t>1.4.8</t>
  </si>
  <si>
    <t>630,P</t>
  </si>
  <si>
    <t>630.3</t>
  </si>
  <si>
    <t>632.1</t>
  </si>
  <si>
    <t>EXCAVACIONES VARIAS EN MATERIAL COMÚN SECO (INCLUYE RETIRO DE SOBRANTES A UNA DISTANCIA MENOR DE 5 KM)</t>
  </si>
  <si>
    <t>CONCRETO CLASE F, 2000 PSI PARA SOLADOS Y ATRAQUES</t>
  </si>
  <si>
    <t>CONCRETOS f´c =3500 psi (bases)</t>
  </si>
  <si>
    <t>CONCRETOS f´c =3500 psi (elevaciones)</t>
  </si>
  <si>
    <t>CONCRETOS CLASE C, f´c =4000 psi (placas)</t>
  </si>
  <si>
    <t>CONCRETOS CLASE C, f´c =4000 psi (vigas en puentes)</t>
  </si>
  <si>
    <t>SUMINISTRO E INSTALACIÓN DE APOYOS ELASTOMÉRICOS</t>
  </si>
  <si>
    <t>DREN TUBERIA PVC SANITARIA , D=4" ( PUENTES)</t>
  </si>
  <si>
    <t>BARANDAS DE CONCRETO DE 3000 PSI, H=1.05 M, D= 0.35 M</t>
  </si>
  <si>
    <t xml:space="preserve">JUNTA DE DILATACION </t>
  </si>
  <si>
    <t>RELLENO PARA ESTRUCTURAS</t>
  </si>
  <si>
    <t>RELLENO EN RECEBO COMÚN COMPACTADO MECÁNICAMENTE</t>
  </si>
  <si>
    <t>U (dm3)</t>
  </si>
  <si>
    <t>M</t>
  </si>
  <si>
    <t>PONTON</t>
  </si>
  <si>
    <t>201P-07</t>
  </si>
  <si>
    <t>NORMA</t>
  </si>
  <si>
    <t>ponton con interventoria</t>
  </si>
  <si>
    <t>via con interventoria</t>
  </si>
  <si>
    <t>total los 2 proyectos con interventoria</t>
  </si>
  <si>
    <t>total los 2 proyectos mano de obra</t>
  </si>
  <si>
    <t>lo que queda para interventoria</t>
  </si>
  <si>
    <t xml:space="preserve">sobran </t>
  </si>
  <si>
    <t xml:space="preserve">NOTA 1:  Se debe tener en cuenta que el PRECIO UNITARIO incluye el valor de A.I.U. </t>
  </si>
  <si>
    <t xml:space="preserve">NOTA 2: Cuando la fracción decimal del peso sea  igual o superior a 5 se aproximará por exceso al número entero siguiente del peso y cuando la fracción decimal del peso sea inferior a 5 se aproximará por defecto al número entero del peso. </t>
  </si>
  <si>
    <t xml:space="preserve">NOTA 3: El A.I.U y su discriminación deben estar en porcentaje (%). </t>
  </si>
  <si>
    <r>
      <t>[La entidad puede utilizar este formulario de detalle del</t>
    </r>
    <r>
      <rPr>
        <u/>
        <sz val="12"/>
        <rFont val="Arial"/>
        <family val="2"/>
      </rPr>
      <t xml:space="preserve"> presupuesto oficial</t>
    </r>
    <r>
      <rPr>
        <sz val="12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</si>
  <si>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PMT</t>
  </si>
  <si>
    <t>PMA</t>
  </si>
  <si>
    <t>TOTAL OBRA</t>
  </si>
  <si>
    <t>esto vale la interventoria al 9%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</si>
</sst>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&quot;$&quot;\ #,##0.0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0.0%"/>
    <numFmt numFmtId="180" formatCode="_([$$-240A]\ * #,##0.00_);_([$$-240A]\ * \(#,##0.00\);_([$$-240A]\ * &quot;-&quot;??_);_(@_)"/>
    <numFmt numFmtId="181" formatCode="_([$$-240A]\ * #,##0_);_([$$-240A]\ * \(#,##0\);_([$$-240A]\ * &quot;-&quot;??_);_(@_)"/>
    <numFmt numFmtId="182" formatCode="_-* #,##0.00\ [$€]_-;\-* #,##0.00\ [$€]_-;_-* &quot;-&quot;??\ [$€]_-;_-@_-"/>
    <numFmt numFmtId="183" formatCode="_ [$$-240A]\ * #,##0.00_ ;_ [$$-240A]\ * \-#,##0.00_ ;_ [$$-240A]\ * &quot;-&quot;??_ ;_ @_ "/>
    <numFmt numFmtId="184" formatCode="_ * #,##0_ ;_ * \-#,##0_ ;_ * &quot;-&quot;??_ ;_ @_ "/>
    <numFmt numFmtId="185" formatCode="_-[$$-240A]\ * #,##0.00_ ;_-[$$-240A]\ * \-#,##0.00\ ;_-[$$-240A]\ * &quot;-&quot;??_ ;_-@_ "/>
    <numFmt numFmtId="186" formatCode="_-[$$-240A]* #,##0.00_-;\-[$$-240A]* #,##0.00_-;_-[$$-240A]* &quot;-&quot;??_-;_-@_-"/>
    <numFmt numFmtId="187" formatCode="##0"/>
    <numFmt numFmtId="188" formatCode="0.000"/>
    <numFmt numFmtId="189" formatCode="0.0000"/>
    <numFmt numFmtId="190" formatCode="_-* #,##0\ _P_t_s_-;\-* #,##0\ _P_t_s_-;_-* &quot;-&quot;??\ _P_t_s_-;_-@_-"/>
    <numFmt numFmtId="191" formatCode="0.00%;\-0.00%;&quot;&quot;"/>
    <numFmt numFmtId="192" formatCode="&quot;$&quot;#,##0\ ;\(&quot;$&quot;#,##0\)"/>
    <numFmt numFmtId="193" formatCode="\(0%\)"/>
    <numFmt numFmtId="194" formatCode=";;"/>
    <numFmt numFmtId="195" formatCode="d\ \d\e\ mmmm\ \d\e\ yyyy"/>
    <numFmt numFmtId="196" formatCode="0%;\-0%;&quot;&quot;"/>
    <numFmt numFmtId="197" formatCode="#0&quot;.&quot;000&quot;´&quot;000&quot;.&quot;000"/>
    <numFmt numFmtId="198" formatCode="##0&quot;.&quot;000"/>
    <numFmt numFmtId="199" formatCode="##0&quot;´&quot;000&quot;.&quot;000"/>
    <numFmt numFmtId="200" formatCode="_(&quot;$&quot;\ * #,##0_);_(&quot;$&quot;\ * \(#,##0\);_(&quot;$&quot;\ * &quot;-&quot;??_);_(@_)"/>
    <numFmt numFmtId="201" formatCode="#0&quot;.&quot;"/>
    <numFmt numFmtId="202" formatCode="0.0%;\-0.0%;&quot;&quot;"/>
    <numFmt numFmtId="203" formatCode="0.0"/>
    <numFmt numFmtId="204" formatCode="\$\ #,##0.00"/>
    <numFmt numFmtId="205" formatCode="[$$-80A]#,##0.00"/>
    <numFmt numFmtId="206" formatCode="_-[$$-240A]\ * #,##0.00_-;\-[$$-240A]\ * #,##0.00_-;_-[$$-240A]\ * &quot;-&quot;??_-;_-@_-"/>
  </numFmts>
  <fonts count="5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1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rgb="FFFF0000"/>
      <name val="Arial"/>
      <family val="2"/>
    </font>
    <font>
      <sz val="9"/>
      <name val="Arial"/>
      <family val="2"/>
    </font>
    <font>
      <b/>
      <u/>
      <sz val="11"/>
      <name val="Arial"/>
      <family val="2"/>
    </font>
    <font>
      <sz val="10"/>
      <name val="Arial"/>
      <family val="2"/>
    </font>
    <font>
      <sz val="12"/>
      <color theme="1"/>
      <name val="Arial"/>
      <family val="2"/>
    </font>
    <font>
      <sz val="12"/>
      <color indexed="8"/>
      <name val="Arial"/>
      <family val="2"/>
    </font>
    <font>
      <sz val="12"/>
      <color theme="1"/>
      <name val="Calibri"/>
      <family val="2"/>
      <scheme val="minor"/>
    </font>
    <font>
      <sz val="12"/>
      <name val="Arial"/>
      <family val="2"/>
    </font>
    <font>
      <sz val="12"/>
      <color rgb="FF000000"/>
      <name val="Arial"/>
      <family val="2"/>
    </font>
    <font>
      <u/>
      <sz val="12"/>
      <name val="Arial"/>
      <family val="2"/>
    </font>
    <font>
      <sz val="12"/>
      <color rgb="FFFF0000"/>
      <name val="Arial"/>
      <family val="2"/>
    </font>
    <font>
      <b/>
      <sz val="12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8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62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0" fontId="26" fillId="0" borderId="0">
      <alignment vertical="top"/>
    </xf>
    <xf numFmtId="182" fontId="6" fillId="0" borderId="0" applyFont="0" applyFill="0" applyBorder="0" applyAlignment="0" applyProtection="0"/>
    <xf numFmtId="0" fontId="17" fillId="3" borderId="0" applyNumberFormat="0" applyBorder="0" applyAlignment="0" applyProtection="0"/>
    <xf numFmtId="172" fontId="5" fillId="0" borderId="0" applyFont="0" applyFill="0" applyBorder="0" applyAlignment="0" applyProtection="0"/>
    <xf numFmtId="2" fontId="7" fillId="0" borderId="4" applyFont="0" applyBorder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8" fontId="9" fillId="0" borderId="0" applyFont="0" applyFill="0" applyBorder="0" applyAlignment="0" applyProtection="0"/>
    <xf numFmtId="173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27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67" fontId="9" fillId="0" borderId="0" applyFont="0" applyFill="0" applyBorder="0" applyAlignment="0" applyProtection="0"/>
    <xf numFmtId="169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23" borderId="5" applyNumberFormat="0" applyFont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172" fontId="29" fillId="0" borderId="0" applyFont="0" applyFill="0" applyBorder="0" applyAlignment="0" applyProtection="0"/>
    <xf numFmtId="0" fontId="5" fillId="0" borderId="0"/>
    <xf numFmtId="9" fontId="29" fillId="0" borderId="0" applyFont="0" applyFill="0" applyBorder="0" applyAlignment="0" applyProtection="0"/>
    <xf numFmtId="0" fontId="5" fillId="0" borderId="0"/>
    <xf numFmtId="176" fontId="5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5" fillId="0" borderId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187" fontId="7" fillId="0" borderId="47">
      <alignment horizontal="right"/>
    </xf>
    <xf numFmtId="187" fontId="7" fillId="0" borderId="47">
      <alignment horizontal="right"/>
    </xf>
    <xf numFmtId="2" fontId="7" fillId="0" borderId="0"/>
    <xf numFmtId="2" fontId="7" fillId="0" borderId="0"/>
    <xf numFmtId="2" fontId="7" fillId="0" borderId="0"/>
    <xf numFmtId="188" fontId="7" fillId="0" borderId="0"/>
    <xf numFmtId="188" fontId="7" fillId="0" borderId="0"/>
    <xf numFmtId="188" fontId="7" fillId="0" borderId="0"/>
    <xf numFmtId="189" fontId="8" fillId="0" borderId="0"/>
    <xf numFmtId="189" fontId="8" fillId="0" borderId="0"/>
    <xf numFmtId="189" fontId="8" fillId="0" borderId="0"/>
    <xf numFmtId="187" fontId="7" fillId="0" borderId="47">
      <alignment horizontal="right"/>
    </xf>
    <xf numFmtId="190" fontId="5" fillId="0" borderId="0">
      <protection locked="0"/>
    </xf>
    <xf numFmtId="3" fontId="34" fillId="0" borderId="0" applyFont="0" applyFill="0" applyBorder="0" applyAlignment="0" applyProtection="0"/>
    <xf numFmtId="191" fontId="5" fillId="0" borderId="0">
      <protection locked="0"/>
    </xf>
    <xf numFmtId="192" fontId="34" fillId="0" borderId="0" applyFont="0" applyFill="0" applyBorder="0" applyAlignment="0" applyProtection="0"/>
    <xf numFmtId="193" fontId="5" fillId="0" borderId="0">
      <protection locked="0"/>
    </xf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194" fontId="35" fillId="0" borderId="0">
      <protection locked="0"/>
    </xf>
    <xf numFmtId="194" fontId="35" fillId="0" borderId="0">
      <protection locked="0"/>
    </xf>
    <xf numFmtId="194" fontId="35" fillId="0" borderId="0">
      <protection locked="0"/>
    </xf>
    <xf numFmtId="194" fontId="35" fillId="0" borderId="0">
      <protection locked="0"/>
    </xf>
    <xf numFmtId="194" fontId="35" fillId="0" borderId="0">
      <protection locked="0"/>
    </xf>
    <xf numFmtId="194" fontId="35" fillId="0" borderId="0">
      <protection locked="0"/>
    </xf>
    <xf numFmtId="194" fontId="35" fillId="0" borderId="0">
      <protection locked="0"/>
    </xf>
    <xf numFmtId="195" fontId="5" fillId="0" borderId="0">
      <protection locked="0"/>
    </xf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196" fontId="5" fillId="0" borderId="0">
      <protection locked="0"/>
    </xf>
    <xf numFmtId="196" fontId="5" fillId="0" borderId="0">
      <protection locked="0"/>
    </xf>
    <xf numFmtId="0" fontId="17" fillId="3" borderId="0" applyNumberFormat="0" applyBorder="0" applyAlignment="0" applyProtection="0"/>
    <xf numFmtId="197" fontId="7" fillId="0" borderId="0">
      <alignment horizontal="right"/>
    </xf>
    <xf numFmtId="197" fontId="7" fillId="0" borderId="0">
      <alignment horizontal="right"/>
    </xf>
    <xf numFmtId="197" fontId="7" fillId="0" borderId="0">
      <alignment horizontal="right"/>
    </xf>
    <xf numFmtId="198" fontId="7" fillId="0" borderId="0" applyFont="0" applyFill="0" applyBorder="0" applyAlignment="0">
      <alignment horizontal="center"/>
    </xf>
    <xf numFmtId="198" fontId="7" fillId="0" borderId="0" applyFont="0" applyFill="0" applyBorder="0" applyAlignment="0">
      <alignment horizontal="center"/>
    </xf>
    <xf numFmtId="2" fontId="7" fillId="0" borderId="4" applyFont="0" applyBorder="0"/>
    <xf numFmtId="168" fontId="9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38" fillId="0" borderId="0" applyFont="0" applyFill="0" applyBorder="0" applyAlignment="0" applyProtection="0"/>
    <xf numFmtId="168" fontId="38" fillId="0" borderId="0" applyFont="0" applyFill="0" applyBorder="0" applyAlignment="0" applyProtection="0"/>
    <xf numFmtId="168" fontId="38" fillId="0" borderId="0" applyFont="0" applyFill="0" applyBorder="0" applyAlignment="0" applyProtection="0"/>
    <xf numFmtId="199" fontId="7" fillId="0" borderId="0">
      <alignment horizontal="right"/>
    </xf>
    <xf numFmtId="199" fontId="7" fillId="0" borderId="0">
      <alignment horizontal="right"/>
    </xf>
    <xf numFmtId="199" fontId="7" fillId="0" borderId="0">
      <alignment horizontal="right"/>
    </xf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7" fontId="9" fillId="0" borderId="0" applyFont="0" applyFill="0" applyBorder="0" applyAlignment="0" applyProtection="0"/>
    <xf numFmtId="192" fontId="39" fillId="0" borderId="0" applyFont="0" applyFill="0" applyBorder="0" applyAlignment="0" applyProtection="0"/>
    <xf numFmtId="0" fontId="18" fillId="22" borderId="0" applyNumberFormat="0" applyBorder="0" applyAlignment="0" applyProtection="0"/>
    <xf numFmtId="201" fontId="7" fillId="0" borderId="0" applyFont="0" applyFill="0" applyBorder="0" applyAlignment="0">
      <alignment horizontal="center"/>
    </xf>
    <xf numFmtId="201" fontId="7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38" fillId="0" borderId="0"/>
    <xf numFmtId="0" fontId="2" fillId="0" borderId="0"/>
    <xf numFmtId="0" fontId="3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0" fillId="0" borderId="0"/>
    <xf numFmtId="0" fontId="5" fillId="0" borderId="0"/>
    <xf numFmtId="0" fontId="5" fillId="23" borderId="5" applyNumberFormat="0" applyFont="0" applyAlignment="0" applyProtection="0"/>
    <xf numFmtId="202" fontId="5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41" fillId="0" borderId="0">
      <alignment vertical="top"/>
    </xf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196" fontId="5" fillId="0" borderId="52">
      <protection locked="0"/>
    </xf>
    <xf numFmtId="44" fontId="48" fillId="0" borderId="0" applyFont="0" applyFill="0" applyBorder="0" applyAlignment="0" applyProtection="0"/>
    <xf numFmtId="0" fontId="51" fillId="0" borderId="0"/>
    <xf numFmtId="0" fontId="1" fillId="0" borderId="0"/>
    <xf numFmtId="0" fontId="1" fillId="0" borderId="0"/>
    <xf numFmtId="178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69" fontId="5" fillId="0" borderId="0" applyFont="0" applyFill="0" applyBorder="0" applyAlignment="0" applyProtection="0"/>
  </cellStyleXfs>
  <cellXfs count="346">
    <xf numFmtId="0" fontId="0" fillId="0" borderId="0" xfId="0"/>
    <xf numFmtId="0" fontId="30" fillId="0" borderId="0" xfId="89" applyFont="1"/>
    <xf numFmtId="0" fontId="30" fillId="0" borderId="0" xfId="89" applyFont="1" applyAlignment="1">
      <alignment horizontal="center"/>
    </xf>
    <xf numFmtId="0" fontId="32" fillId="0" borderId="0" xfId="90" applyFont="1"/>
    <xf numFmtId="0" fontId="31" fillId="0" borderId="0" xfId="90" applyFont="1"/>
    <xf numFmtId="0" fontId="33" fillId="0" borderId="0" xfId="89" applyFont="1"/>
    <xf numFmtId="0" fontId="33" fillId="0" borderId="0" xfId="89" applyFont="1" applyAlignment="1">
      <alignment horizontal="center"/>
    </xf>
    <xf numFmtId="0" fontId="33" fillId="0" borderId="37" xfId="89" applyFont="1" applyBorder="1"/>
    <xf numFmtId="0" fontId="33" fillId="0" borderId="38" xfId="89" applyFont="1" applyBorder="1"/>
    <xf numFmtId="0" fontId="33" fillId="0" borderId="35" xfId="89" applyFont="1" applyBorder="1"/>
    <xf numFmtId="0" fontId="33" fillId="0" borderId="36" xfId="89" applyFont="1" applyBorder="1"/>
    <xf numFmtId="0" fontId="33" fillId="0" borderId="0" xfId="90" applyFont="1"/>
    <xf numFmtId="0" fontId="33" fillId="0" borderId="35" xfId="90" applyFont="1" applyBorder="1"/>
    <xf numFmtId="0" fontId="33" fillId="0" borderId="36" xfId="90" applyFont="1" applyBorder="1"/>
    <xf numFmtId="181" fontId="33" fillId="0" borderId="36" xfId="90" applyNumberFormat="1" applyFont="1" applyBorder="1"/>
    <xf numFmtId="183" fontId="33" fillId="0" borderId="36" xfId="90" applyNumberFormat="1" applyFont="1" applyBorder="1"/>
    <xf numFmtId="0" fontId="30" fillId="0" borderId="35" xfId="89" applyFont="1" applyBorder="1"/>
    <xf numFmtId="0" fontId="30" fillId="0" borderId="36" xfId="89" applyFont="1" applyBorder="1"/>
    <xf numFmtId="0" fontId="33" fillId="25" borderId="0" xfId="89" applyFont="1" applyFill="1"/>
    <xf numFmtId="0" fontId="30" fillId="25" borderId="0" xfId="89" applyFont="1" applyFill="1"/>
    <xf numFmtId="0" fontId="33" fillId="25" borderId="36" xfId="89" applyFont="1" applyFill="1" applyBorder="1"/>
    <xf numFmtId="0" fontId="42" fillId="0" borderId="0" xfId="89" applyFont="1"/>
    <xf numFmtId="0" fontId="44" fillId="0" borderId="19" xfId="126" applyFont="1" applyBorder="1" applyAlignment="1">
      <alignment horizontal="center" vertical="center" wrapText="1"/>
    </xf>
    <xf numFmtId="0" fontId="44" fillId="24" borderId="40" xfId="73" applyFont="1" applyFill="1" applyBorder="1" applyAlignment="1">
      <alignment vertical="center"/>
    </xf>
    <xf numFmtId="0" fontId="44" fillId="24" borderId="42" xfId="73" applyFont="1" applyFill="1" applyBorder="1" applyAlignment="1">
      <alignment vertical="center"/>
    </xf>
    <xf numFmtId="0" fontId="44" fillId="24" borderId="43" xfId="73" applyFont="1" applyFill="1" applyBorder="1" applyAlignment="1">
      <alignment vertical="center"/>
    </xf>
    <xf numFmtId="0" fontId="43" fillId="0" borderId="50" xfId="73" applyFont="1" applyBorder="1" applyAlignment="1">
      <alignment horizontal="center" vertical="center"/>
    </xf>
    <xf numFmtId="0" fontId="43" fillId="0" borderId="17" xfId="74" applyFont="1" applyBorder="1" applyAlignment="1">
      <alignment horizontal="center" vertical="center"/>
    </xf>
    <xf numFmtId="0" fontId="43" fillId="0" borderId="17" xfId="74" applyFont="1" applyBorder="1" applyAlignment="1">
      <alignment horizontal="left" vertical="center" wrapText="1"/>
    </xf>
    <xf numFmtId="4" fontId="43" fillId="0" borderId="17" xfId="39" applyNumberFormat="1" applyFont="1" applyBorder="1" applyAlignment="1">
      <alignment vertical="center" wrapText="1"/>
    </xf>
    <xf numFmtId="166" fontId="43" fillId="0" borderId="17" xfId="62" applyNumberFormat="1" applyFont="1" applyBorder="1" applyAlignment="1">
      <alignment horizontal="right" vertical="center" wrapText="1"/>
    </xf>
    <xf numFmtId="166" fontId="43" fillId="0" borderId="45" xfId="62" applyNumberFormat="1" applyFont="1" applyBorder="1" applyAlignment="1">
      <alignment horizontal="right" vertical="center" wrapText="1"/>
    </xf>
    <xf numFmtId="0" fontId="43" fillId="0" borderId="12" xfId="73" applyFont="1" applyBorder="1" applyAlignment="1">
      <alignment horizontal="left" vertical="center"/>
    </xf>
    <xf numFmtId="0" fontId="43" fillId="0" borderId="13" xfId="74" applyFont="1" applyBorder="1" applyAlignment="1">
      <alignment horizontal="center" vertical="center"/>
    </xf>
    <xf numFmtId="0" fontId="43" fillId="0" borderId="13" xfId="74" applyFont="1" applyBorder="1" applyAlignment="1">
      <alignment horizontal="left" vertical="center" wrapText="1"/>
    </xf>
    <xf numFmtId="166" fontId="43" fillId="0" borderId="23" xfId="62" applyNumberFormat="1" applyFont="1" applyBorder="1" applyAlignment="1">
      <alignment horizontal="right" vertical="center" wrapText="1"/>
    </xf>
    <xf numFmtId="175" fontId="44" fillId="0" borderId="39" xfId="39" applyNumberFormat="1" applyFont="1" applyBorder="1" applyAlignment="1">
      <alignment horizontal="right" vertical="center"/>
    </xf>
    <xf numFmtId="0" fontId="43" fillId="0" borderId="17" xfId="74" applyFont="1" applyBorder="1" applyAlignment="1">
      <alignment horizontal="left" vertical="center"/>
    </xf>
    <xf numFmtId="166" fontId="43" fillId="0" borderId="29" xfId="62" applyNumberFormat="1" applyFont="1" applyBorder="1" applyAlignment="1">
      <alignment horizontal="right" vertical="center" wrapText="1"/>
    </xf>
    <xf numFmtId="0" fontId="43" fillId="0" borderId="17" xfId="135" applyFont="1" applyBorder="1" applyAlignment="1">
      <alignment horizontal="center" vertical="center"/>
    </xf>
    <xf numFmtId="0" fontId="43" fillId="0" borderId="17" xfId="135" applyFont="1" applyBorder="1" applyAlignment="1">
      <alignment horizontal="left" vertical="center"/>
    </xf>
    <xf numFmtId="0" fontId="43" fillId="0" borderId="13" xfId="89" applyFont="1" applyBorder="1"/>
    <xf numFmtId="0" fontId="43" fillId="0" borderId="13" xfId="89" applyFont="1" applyBorder="1" applyAlignment="1">
      <alignment horizontal="center"/>
    </xf>
    <xf numFmtId="0" fontId="43" fillId="0" borderId="17" xfId="73" applyFont="1" applyBorder="1" applyAlignment="1">
      <alignment horizontal="center" vertical="center"/>
    </xf>
    <xf numFmtId="0" fontId="43" fillId="0" borderId="17" xfId="73" applyFont="1" applyBorder="1" applyAlignment="1">
      <alignment horizontal="left" vertical="center" wrapText="1"/>
    </xf>
    <xf numFmtId="0" fontId="43" fillId="0" borderId="17" xfId="126" applyFont="1" applyBorder="1" applyAlignment="1">
      <alignment horizontal="center" vertical="center"/>
    </xf>
    <xf numFmtId="0" fontId="43" fillId="0" borderId="17" xfId="135" applyFont="1" applyBorder="1" applyAlignment="1">
      <alignment horizontal="left" vertical="center" wrapText="1"/>
    </xf>
    <xf numFmtId="166" fontId="43" fillId="0" borderId="17" xfId="62" quotePrefix="1" applyNumberFormat="1" applyFont="1" applyBorder="1" applyAlignment="1">
      <alignment horizontal="right" vertical="center" wrapText="1"/>
    </xf>
    <xf numFmtId="0" fontId="43" fillId="0" borderId="50" xfId="135" applyFont="1" applyBorder="1" applyAlignment="1">
      <alignment horizontal="center" vertical="center"/>
    </xf>
    <xf numFmtId="0" fontId="43" fillId="0" borderId="17" xfId="73" applyFont="1" applyBorder="1" applyAlignment="1">
      <alignment horizontal="center" vertical="center" wrapText="1"/>
    </xf>
    <xf numFmtId="0" fontId="43" fillId="0" borderId="49" xfId="73" applyFont="1" applyBorder="1" applyAlignment="1">
      <alignment horizontal="left" vertical="center"/>
    </xf>
    <xf numFmtId="0" fontId="43" fillId="0" borderId="0" xfId="73" applyFont="1" applyAlignment="1">
      <alignment horizontal="center" vertical="center"/>
    </xf>
    <xf numFmtId="0" fontId="43" fillId="0" borderId="0" xfId="73" applyFont="1" applyAlignment="1">
      <alignment horizontal="left" vertical="center" wrapText="1"/>
    </xf>
    <xf numFmtId="166" fontId="43" fillId="0" borderId="44" xfId="62" applyNumberFormat="1" applyFont="1" applyBorder="1" applyAlignment="1">
      <alignment horizontal="right" vertical="center" wrapText="1"/>
    </xf>
    <xf numFmtId="175" fontId="44" fillId="0" borderId="48" xfId="39" applyNumberFormat="1" applyFont="1" applyBorder="1" applyAlignment="1">
      <alignment horizontal="right" vertical="center"/>
    </xf>
    <xf numFmtId="0" fontId="43" fillId="0" borderId="32" xfId="73" applyFont="1" applyBorder="1" applyAlignment="1">
      <alignment horizontal="center" vertical="center"/>
    </xf>
    <xf numFmtId="2" fontId="43" fillId="0" borderId="13" xfId="73" applyNumberFormat="1" applyFont="1" applyBorder="1" applyAlignment="1">
      <alignment horizontal="center" vertical="center"/>
    </xf>
    <xf numFmtId="0" fontId="43" fillId="0" borderId="13" xfId="73" applyFont="1" applyBorder="1" applyAlignment="1">
      <alignment horizontal="left" vertical="center"/>
    </xf>
    <xf numFmtId="0" fontId="43" fillId="0" borderId="13" xfId="73" applyFont="1" applyBorder="1" applyAlignment="1">
      <alignment horizontal="center" vertical="center"/>
    </xf>
    <xf numFmtId="0" fontId="43" fillId="0" borderId="13" xfId="73" applyFont="1" applyBorder="1" applyAlignment="1">
      <alignment horizontal="left" vertical="center" wrapText="1"/>
    </xf>
    <xf numFmtId="186" fontId="44" fillId="24" borderId="43" xfId="73" applyNumberFormat="1" applyFont="1" applyFill="1" applyBorder="1" applyAlignment="1">
      <alignment vertical="center"/>
    </xf>
    <xf numFmtId="49" fontId="44" fillId="0" borderId="0" xfId="131" applyNumberFormat="1" applyFont="1" applyAlignment="1">
      <alignment horizontal="right" vertical="center"/>
    </xf>
    <xf numFmtId="185" fontId="44" fillId="0" borderId="0" xfId="131" applyNumberFormat="1" applyFont="1" applyAlignment="1">
      <alignment vertical="center"/>
    </xf>
    <xf numFmtId="0" fontId="43" fillId="0" borderId="0" xfId="128" applyFont="1"/>
    <xf numFmtId="0" fontId="43" fillId="0" borderId="0" xfId="128" applyFont="1" applyAlignment="1">
      <alignment horizontal="center"/>
    </xf>
    <xf numFmtId="0" fontId="45" fillId="0" borderId="16" xfId="128" applyFont="1" applyBorder="1" applyAlignment="1">
      <alignment horizontal="right" vertical="center"/>
    </xf>
    <xf numFmtId="180" fontId="43" fillId="0" borderId="34" xfId="129" applyNumberFormat="1" applyFont="1" applyBorder="1" applyAlignment="1">
      <alignment vertical="center"/>
    </xf>
    <xf numFmtId="0" fontId="43" fillId="0" borderId="20" xfId="128" applyFont="1" applyBorder="1" applyAlignment="1">
      <alignment horizontal="left" vertical="center"/>
    </xf>
    <xf numFmtId="179" fontId="43" fillId="0" borderId="21" xfId="129" applyNumberFormat="1" applyFont="1" applyBorder="1" applyAlignment="1">
      <alignment horizontal="center" vertical="center"/>
    </xf>
    <xf numFmtId="0" fontId="44" fillId="0" borderId="21" xfId="128" applyFont="1" applyBorder="1" applyAlignment="1">
      <alignment vertical="center"/>
    </xf>
    <xf numFmtId="0" fontId="44" fillId="0" borderId="22" xfId="128" applyFont="1" applyBorder="1" applyAlignment="1">
      <alignment horizontal="right" vertical="center"/>
    </xf>
    <xf numFmtId="180" fontId="43" fillId="0" borderId="29" xfId="129" applyNumberFormat="1" applyFont="1" applyBorder="1" applyAlignment="1">
      <alignment vertical="center"/>
    </xf>
    <xf numFmtId="0" fontId="43" fillId="0" borderId="0" xfId="126" applyFont="1" applyAlignment="1">
      <alignment horizontal="center" vertical="center"/>
    </xf>
    <xf numFmtId="9" fontId="43" fillId="0" borderId="21" xfId="129" applyNumberFormat="1" applyFont="1" applyBorder="1" applyAlignment="1">
      <alignment horizontal="center" vertical="center"/>
    </xf>
    <xf numFmtId="180" fontId="43" fillId="0" borderId="21" xfId="129" applyNumberFormat="1" applyFont="1" applyBorder="1" applyAlignment="1">
      <alignment vertical="center"/>
    </xf>
    <xf numFmtId="0" fontId="43" fillId="0" borderId="22" xfId="128" applyFont="1" applyBorder="1" applyAlignment="1">
      <alignment vertical="center"/>
    </xf>
    <xf numFmtId="0" fontId="44" fillId="0" borderId="20" xfId="128" applyFont="1" applyBorder="1" applyAlignment="1">
      <alignment horizontal="left" vertical="center"/>
    </xf>
    <xf numFmtId="180" fontId="44" fillId="0" borderId="29" xfId="129" applyNumberFormat="1" applyFont="1" applyBorder="1" applyAlignment="1">
      <alignment vertical="center"/>
    </xf>
    <xf numFmtId="0" fontId="43" fillId="0" borderId="20" xfId="128" applyFont="1" applyBorder="1" applyAlignment="1">
      <alignment horizontal="left" vertical="center" wrapText="1"/>
    </xf>
    <xf numFmtId="0" fontId="43" fillId="0" borderId="22" xfId="128" applyFont="1" applyBorder="1" applyAlignment="1">
      <alignment horizontal="right" vertical="center"/>
    </xf>
    <xf numFmtId="0" fontId="44" fillId="0" borderId="26" xfId="128" applyFont="1" applyBorder="1" applyAlignment="1">
      <alignment horizontal="left" vertical="center"/>
    </xf>
    <xf numFmtId="9" fontId="43" fillId="0" borderId="30" xfId="129" applyNumberFormat="1" applyFont="1" applyBorder="1" applyAlignment="1">
      <alignment horizontal="center" vertical="center"/>
    </xf>
    <xf numFmtId="180" fontId="44" fillId="0" borderId="30" xfId="129" applyNumberFormat="1" applyFont="1" applyBorder="1" applyAlignment="1">
      <alignment vertical="center"/>
    </xf>
    <xf numFmtId="0" fontId="43" fillId="0" borderId="27" xfId="128" applyFont="1" applyBorder="1" applyAlignment="1">
      <alignment vertical="center"/>
    </xf>
    <xf numFmtId="2" fontId="43" fillId="0" borderId="0" xfId="128" applyNumberFormat="1" applyFont="1"/>
    <xf numFmtId="180" fontId="43" fillId="0" borderId="0" xfId="129" applyNumberFormat="1" applyFont="1"/>
    <xf numFmtId="39" fontId="44" fillId="0" borderId="0" xfId="129" applyNumberFormat="1" applyFont="1" applyAlignment="1">
      <alignment vertical="center"/>
    </xf>
    <xf numFmtId="0" fontId="44" fillId="0" borderId="33" xfId="79" applyFont="1" applyBorder="1" applyAlignment="1">
      <alignment vertical="center"/>
    </xf>
    <xf numFmtId="185" fontId="44" fillId="26" borderId="45" xfId="60" applyNumberFormat="1" applyFont="1" applyFill="1" applyBorder="1" applyAlignment="1">
      <alignment horizontal="center" vertical="center"/>
    </xf>
    <xf numFmtId="185" fontId="44" fillId="26" borderId="17" xfId="60" applyNumberFormat="1" applyFont="1" applyFill="1" applyBorder="1" applyAlignment="1">
      <alignment horizontal="center" vertical="center"/>
    </xf>
    <xf numFmtId="9" fontId="43" fillId="27" borderId="29" xfId="95" applyFont="1" applyFill="1" applyBorder="1" applyAlignment="1">
      <alignment horizontal="center" vertical="center"/>
    </xf>
    <xf numFmtId="0" fontId="44" fillId="0" borderId="20" xfId="128" applyFont="1" applyBorder="1" applyAlignment="1">
      <alignment horizontal="left" vertical="center" wrapText="1"/>
    </xf>
    <xf numFmtId="0" fontId="43" fillId="25" borderId="0" xfId="130" applyFont="1" applyFill="1" applyAlignment="1">
      <alignment horizontal="center" vertical="center" wrapText="1"/>
    </xf>
    <xf numFmtId="0" fontId="44" fillId="25" borderId="53" xfId="130" applyFont="1" applyFill="1" applyBorder="1" applyAlignment="1">
      <alignment horizontal="center" vertical="center" wrapText="1"/>
    </xf>
    <xf numFmtId="0" fontId="8" fillId="0" borderId="75" xfId="0" applyFont="1" applyBorder="1" applyAlignment="1">
      <alignment horizontal="left" vertical="center"/>
    </xf>
    <xf numFmtId="0" fontId="7" fillId="0" borderId="75" xfId="0" applyFont="1" applyBorder="1" applyAlignment="1">
      <alignment horizontal="left" vertical="center"/>
    </xf>
    <xf numFmtId="0" fontId="43" fillId="0" borderId="59" xfId="0" applyFont="1" applyBorder="1" applyAlignment="1">
      <alignment vertical="center" wrapText="1"/>
    </xf>
    <xf numFmtId="0" fontId="43" fillId="0" borderId="53" xfId="0" applyFont="1" applyBorder="1" applyAlignment="1">
      <alignment vertical="center" wrapText="1"/>
    </xf>
    <xf numFmtId="0" fontId="43" fillId="0" borderId="61" xfId="0" applyFont="1" applyBorder="1" applyAlignment="1">
      <alignment vertical="center" wrapText="1"/>
    </xf>
    <xf numFmtId="0" fontId="43" fillId="0" borderId="11" xfId="0" applyFont="1" applyBorder="1" applyAlignment="1">
      <alignment vertical="center" wrapText="1"/>
    </xf>
    <xf numFmtId="0" fontId="43" fillId="0" borderId="0" xfId="0" applyFont="1" applyAlignment="1">
      <alignment vertical="center" wrapText="1"/>
    </xf>
    <xf numFmtId="0" fontId="43" fillId="0" borderId="44" xfId="0" applyFont="1" applyBorder="1" applyAlignment="1">
      <alignment vertical="center" wrapText="1"/>
    </xf>
    <xf numFmtId="183" fontId="33" fillId="0" borderId="76" xfId="90" applyNumberFormat="1" applyFont="1" applyBorder="1"/>
    <xf numFmtId="0" fontId="43" fillId="25" borderId="56" xfId="130" applyFont="1" applyFill="1" applyBorder="1" applyAlignment="1">
      <alignment horizontal="center" vertical="center" wrapText="1"/>
    </xf>
    <xf numFmtId="0" fontId="43" fillId="0" borderId="13" xfId="0" applyFont="1" applyBorder="1" applyAlignment="1">
      <alignment vertical="center" wrapText="1"/>
    </xf>
    <xf numFmtId="0" fontId="43" fillId="0" borderId="23" xfId="0" applyFont="1" applyBorder="1" applyAlignment="1">
      <alignment vertical="center" wrapText="1"/>
    </xf>
    <xf numFmtId="0" fontId="33" fillId="25" borderId="77" xfId="89" applyFont="1" applyFill="1" applyBorder="1"/>
    <xf numFmtId="0" fontId="33" fillId="0" borderId="77" xfId="89" applyFont="1" applyBorder="1"/>
    <xf numFmtId="0" fontId="33" fillId="0" borderId="70" xfId="89" applyFont="1" applyBorder="1"/>
    <xf numFmtId="0" fontId="33" fillId="0" borderId="70" xfId="89" applyFont="1" applyBorder="1" applyAlignment="1">
      <alignment horizontal="center"/>
    </xf>
    <xf numFmtId="0" fontId="33" fillId="0" borderId="71" xfId="90" applyFont="1" applyBorder="1"/>
    <xf numFmtId="0" fontId="33" fillId="0" borderId="72" xfId="89" applyFont="1" applyBorder="1"/>
    <xf numFmtId="0" fontId="33" fillId="0" borderId="72" xfId="89" applyFont="1" applyBorder="1" applyAlignment="1">
      <alignment horizontal="center"/>
    </xf>
    <xf numFmtId="184" fontId="33" fillId="0" borderId="72" xfId="34" applyNumberFormat="1" applyFont="1" applyBorder="1"/>
    <xf numFmtId="0" fontId="33" fillId="0" borderId="73" xfId="89" applyFont="1" applyBorder="1"/>
    <xf numFmtId="0" fontId="49" fillId="0" borderId="32" xfId="0" applyFont="1" applyBorder="1" applyAlignment="1">
      <alignment horizontal="center" vertical="center" wrapText="1"/>
    </xf>
    <xf numFmtId="0" fontId="49" fillId="0" borderId="17" xfId="0" applyFont="1" applyBorder="1" applyAlignment="1">
      <alignment horizontal="center" vertical="center" wrapText="1"/>
    </xf>
    <xf numFmtId="0" fontId="49" fillId="0" borderId="17" xfId="0" applyFont="1" applyBorder="1" applyAlignment="1">
      <alignment vertical="center" wrapText="1"/>
    </xf>
    <xf numFmtId="4" fontId="49" fillId="0" borderId="17" xfId="0" applyNumberFormat="1" applyFont="1" applyBorder="1" applyAlignment="1">
      <alignment horizontal="center" vertical="center" wrapText="1"/>
    </xf>
    <xf numFmtId="0" fontId="49" fillId="0" borderId="24" xfId="0" applyFont="1" applyBorder="1" applyAlignment="1">
      <alignment horizontal="center" vertical="center" wrapText="1"/>
    </xf>
    <xf numFmtId="0" fontId="49" fillId="0" borderId="24" xfId="0" applyFont="1" applyBorder="1" applyAlignment="1">
      <alignment vertical="center" wrapText="1"/>
    </xf>
    <xf numFmtId="0" fontId="49" fillId="0" borderId="62" xfId="0" applyFont="1" applyBorder="1" applyAlignment="1">
      <alignment horizontal="center" vertical="center" wrapText="1"/>
    </xf>
    <xf numFmtId="0" fontId="49" fillId="0" borderId="22" xfId="0" applyFont="1" applyBorder="1" applyAlignment="1">
      <alignment horizontal="center" vertical="center" wrapText="1"/>
    </xf>
    <xf numFmtId="4" fontId="49" fillId="25" borderId="17" xfId="0" applyNumberFormat="1" applyFont="1" applyFill="1" applyBorder="1" applyAlignment="1">
      <alignment horizontal="center" vertical="center" wrapText="1"/>
    </xf>
    <xf numFmtId="44" fontId="49" fillId="0" borderId="0" xfId="255" applyFont="1" applyBorder="1" applyAlignment="1">
      <alignment horizontal="center" vertical="center" wrapText="1"/>
    </xf>
    <xf numFmtId="44" fontId="50" fillId="28" borderId="0" xfId="255" applyFont="1" applyFill="1" applyBorder="1" applyAlignment="1">
      <alignment horizontal="center" vertical="center" wrapText="1"/>
    </xf>
    <xf numFmtId="44" fontId="49" fillId="25" borderId="0" xfId="255" applyFont="1" applyFill="1" applyBorder="1" applyAlignment="1">
      <alignment horizontal="center" vertical="center" wrapText="1"/>
    </xf>
    <xf numFmtId="0" fontId="52" fillId="0" borderId="82" xfId="0" applyFont="1" applyBorder="1" applyAlignment="1">
      <alignment horizontal="center" vertical="center" wrapText="1"/>
    </xf>
    <xf numFmtId="203" fontId="53" fillId="0" borderId="82" xfId="0" applyNumberFormat="1" applyFont="1" applyBorder="1" applyAlignment="1">
      <alignment horizontal="center" vertical="center" shrinkToFit="1"/>
    </xf>
    <xf numFmtId="4" fontId="53" fillId="0" borderId="82" xfId="0" applyNumberFormat="1" applyFont="1" applyBorder="1" applyAlignment="1">
      <alignment horizontal="center" vertical="center" shrinkToFit="1"/>
    </xf>
    <xf numFmtId="204" fontId="53" fillId="0" borderId="82" xfId="0" applyNumberFormat="1" applyFont="1" applyBorder="1" applyAlignment="1">
      <alignment horizontal="right" vertical="center" shrinkToFit="1"/>
    </xf>
    <xf numFmtId="2" fontId="53" fillId="0" borderId="82" xfId="0" applyNumberFormat="1" applyFont="1" applyBorder="1" applyAlignment="1">
      <alignment horizontal="center" vertical="center" shrinkToFit="1"/>
    </xf>
    <xf numFmtId="0" fontId="52" fillId="0" borderId="83" xfId="0" applyFont="1" applyBorder="1" applyAlignment="1">
      <alignment horizontal="left" vertical="center" wrapText="1"/>
    </xf>
    <xf numFmtId="0" fontId="52" fillId="0" borderId="82" xfId="0" applyFont="1" applyBorder="1" applyAlignment="1">
      <alignment horizontal="center" vertical="top" wrapText="1"/>
    </xf>
    <xf numFmtId="1" fontId="53" fillId="0" borderId="82" xfId="0" applyNumberFormat="1" applyFont="1" applyBorder="1" applyAlignment="1">
      <alignment horizontal="center" vertical="center" shrinkToFit="1"/>
    </xf>
    <xf numFmtId="0" fontId="52" fillId="25" borderId="17" xfId="135" applyFont="1" applyFill="1" applyBorder="1" applyAlignment="1">
      <alignment horizontal="center" vertical="center" wrapText="1"/>
    </xf>
    <xf numFmtId="205" fontId="52" fillId="0" borderId="18" xfId="89" applyNumberFormat="1" applyFont="1" applyBorder="1" applyAlignment="1">
      <alignment horizontal="justify" vertical="center" wrapText="1"/>
    </xf>
    <xf numFmtId="0" fontId="52" fillId="0" borderId="0" xfId="135" applyFont="1" applyAlignment="1">
      <alignment horizontal="center" vertical="center"/>
    </xf>
    <xf numFmtId="0" fontId="52" fillId="25" borderId="18" xfId="135" applyFont="1" applyFill="1" applyBorder="1" applyAlignment="1">
      <alignment horizontal="left" vertical="center" wrapText="1"/>
    </xf>
    <xf numFmtId="0" fontId="52" fillId="25" borderId="17" xfId="135" applyFont="1" applyFill="1" applyBorder="1" applyAlignment="1">
      <alignment horizontal="center" vertical="center"/>
    </xf>
    <xf numFmtId="0" fontId="52" fillId="0" borderId="17" xfId="135" applyFont="1" applyBorder="1" applyAlignment="1">
      <alignment vertical="center" wrapText="1"/>
    </xf>
    <xf numFmtId="0" fontId="52" fillId="25" borderId="17" xfId="0" applyFont="1" applyFill="1" applyBorder="1" applyAlignment="1">
      <alignment horizontal="center" vertical="center"/>
    </xf>
    <xf numFmtId="2" fontId="52" fillId="0" borderId="18" xfId="228" applyNumberFormat="1" applyFont="1" applyBorder="1" applyAlignment="1">
      <alignment horizontal="center" vertical="center"/>
    </xf>
    <xf numFmtId="175" fontId="52" fillId="0" borderId="17" xfId="255" applyNumberFormat="1" applyFont="1" applyBorder="1" applyAlignment="1">
      <alignment horizontal="right" vertical="center"/>
    </xf>
    <xf numFmtId="0" fontId="52" fillId="25" borderId="22" xfId="135" applyFont="1" applyFill="1" applyBorder="1" applyAlignment="1">
      <alignment horizontal="center" vertical="center" wrapText="1"/>
    </xf>
    <xf numFmtId="0" fontId="52" fillId="25" borderId="22" xfId="135" applyFont="1" applyFill="1" applyBorder="1" applyAlignment="1">
      <alignment horizontal="center" vertical="center"/>
    </xf>
    <xf numFmtId="0" fontId="52" fillId="0" borderId="17" xfId="257" applyFont="1" applyBorder="1" applyAlignment="1">
      <alignment horizontal="center" vertical="center"/>
    </xf>
    <xf numFmtId="0" fontId="52" fillId="0" borderId="0" xfId="257" applyFont="1"/>
    <xf numFmtId="0" fontId="52" fillId="0" borderId="0" xfId="257" applyFont="1" applyAlignment="1">
      <alignment horizontal="center"/>
    </xf>
    <xf numFmtId="0" fontId="52" fillId="0" borderId="37" xfId="257" applyFont="1" applyBorder="1"/>
    <xf numFmtId="0" fontId="52" fillId="0" borderId="70" xfId="257" applyFont="1" applyBorder="1"/>
    <xf numFmtId="0" fontId="52" fillId="0" borderId="70" xfId="257" applyFont="1" applyBorder="1" applyAlignment="1">
      <alignment horizontal="center"/>
    </xf>
    <xf numFmtId="0" fontId="52" fillId="0" borderId="38" xfId="257" applyFont="1" applyBorder="1"/>
    <xf numFmtId="0" fontId="52" fillId="0" borderId="35" xfId="257" applyFont="1" applyBorder="1"/>
    <xf numFmtId="0" fontId="52" fillId="0" borderId="36" xfId="257" applyFont="1" applyBorder="1"/>
    <xf numFmtId="0" fontId="52" fillId="25" borderId="0" xfId="257" applyFont="1" applyFill="1"/>
    <xf numFmtId="0" fontId="52" fillId="25" borderId="77" xfId="257" applyFont="1" applyFill="1" applyBorder="1"/>
    <xf numFmtId="0" fontId="52" fillId="25" borderId="36" xfId="257" applyFont="1" applyFill="1" applyBorder="1"/>
    <xf numFmtId="0" fontId="52" fillId="0" borderId="77" xfId="257" applyFont="1" applyBorder="1"/>
    <xf numFmtId="0" fontId="52" fillId="0" borderId="0" xfId="128" applyFont="1"/>
    <xf numFmtId="0" fontId="52" fillId="0" borderId="35" xfId="128" applyFont="1" applyBorder="1"/>
    <xf numFmtId="0" fontId="52" fillId="0" borderId="36" xfId="128" applyFont="1" applyBorder="1"/>
    <xf numFmtId="181" fontId="52" fillId="0" borderId="36" xfId="128" applyNumberFormat="1" applyFont="1" applyBorder="1"/>
    <xf numFmtId="183" fontId="52" fillId="0" borderId="36" xfId="128" applyNumberFormat="1" applyFont="1" applyBorder="1"/>
    <xf numFmtId="0" fontId="52" fillId="0" borderId="71" xfId="128" applyFont="1" applyBorder="1"/>
    <xf numFmtId="0" fontId="52" fillId="0" borderId="72" xfId="257" applyFont="1" applyBorder="1"/>
    <xf numFmtId="0" fontId="52" fillId="0" borderId="72" xfId="257" applyFont="1" applyBorder="1" applyAlignment="1">
      <alignment horizontal="center"/>
    </xf>
    <xf numFmtId="184" fontId="52" fillId="0" borderId="72" xfId="34" applyNumberFormat="1" applyFont="1" applyBorder="1"/>
    <xf numFmtId="0" fontId="52" fillId="0" borderId="73" xfId="257" applyFont="1" applyBorder="1"/>
    <xf numFmtId="0" fontId="52" fillId="0" borderId="75" xfId="0" applyFont="1" applyBorder="1" applyAlignment="1">
      <alignment horizontal="left" vertical="center"/>
    </xf>
    <xf numFmtId="0" fontId="52" fillId="0" borderId="80" xfId="257" applyFont="1" applyBorder="1"/>
    <xf numFmtId="0" fontId="52" fillId="0" borderId="80" xfId="135" applyFont="1" applyBorder="1" applyAlignment="1">
      <alignment horizontal="center" vertical="center"/>
    </xf>
    <xf numFmtId="0" fontId="52" fillId="0" borderId="63" xfId="135" applyFont="1" applyBorder="1" applyAlignment="1">
      <alignment horizontal="center" vertical="center"/>
    </xf>
    <xf numFmtId="0" fontId="52" fillId="0" borderId="12" xfId="135" applyFont="1" applyBorder="1" applyAlignment="1">
      <alignment horizontal="left" vertical="center"/>
    </xf>
    <xf numFmtId="0" fontId="52" fillId="0" borderId="13" xfId="126" applyFont="1" applyBorder="1" applyAlignment="1">
      <alignment horizontal="center" vertical="center"/>
    </xf>
    <xf numFmtId="0" fontId="52" fillId="0" borderId="13" xfId="126" applyFont="1" applyBorder="1" applyAlignment="1">
      <alignment horizontal="left" vertical="center" wrapText="1"/>
    </xf>
    <xf numFmtId="4" fontId="52" fillId="0" borderId="60" xfId="260" applyNumberFormat="1" applyFont="1" applyBorder="1" applyAlignment="1">
      <alignment vertical="center" wrapText="1"/>
    </xf>
    <xf numFmtId="166" fontId="52" fillId="0" borderId="23" xfId="261" applyNumberFormat="1" applyFont="1" applyBorder="1" applyAlignment="1">
      <alignment horizontal="right" vertical="center" wrapText="1"/>
    </xf>
    <xf numFmtId="0" fontId="52" fillId="0" borderId="57" xfId="257" applyFont="1" applyBorder="1"/>
    <xf numFmtId="0" fontId="52" fillId="0" borderId="50" xfId="135" applyFont="1" applyBorder="1" applyAlignment="1">
      <alignment horizontal="center" vertical="center"/>
    </xf>
    <xf numFmtId="0" fontId="52" fillId="0" borderId="13" xfId="257" applyFont="1" applyBorder="1"/>
    <xf numFmtId="0" fontId="52" fillId="0" borderId="13" xfId="257" applyFont="1" applyBorder="1" applyAlignment="1">
      <alignment horizontal="center"/>
    </xf>
    <xf numFmtId="4" fontId="52" fillId="0" borderId="17" xfId="260" applyNumberFormat="1" applyFont="1" applyBorder="1" applyAlignment="1">
      <alignment vertical="center" wrapText="1"/>
    </xf>
    <xf numFmtId="0" fontId="52" fillId="0" borderId="65" xfId="135" applyFont="1" applyBorder="1" applyAlignment="1">
      <alignment horizontal="center" vertical="center"/>
    </xf>
    <xf numFmtId="0" fontId="52" fillId="0" borderId="81" xfId="135" applyFont="1" applyBorder="1" applyAlignment="1">
      <alignment horizontal="center" vertical="center"/>
    </xf>
    <xf numFmtId="0" fontId="52" fillId="0" borderId="49" xfId="135" applyFont="1" applyBorder="1" applyAlignment="1">
      <alignment horizontal="left" vertical="center"/>
    </xf>
    <xf numFmtId="0" fontId="52" fillId="0" borderId="0" xfId="135" applyFont="1" applyAlignment="1">
      <alignment horizontal="left" vertical="center" wrapText="1"/>
    </xf>
    <xf numFmtId="4" fontId="52" fillId="0" borderId="47" xfId="260" applyNumberFormat="1" applyFont="1" applyBorder="1" applyAlignment="1">
      <alignment vertical="center" wrapText="1"/>
    </xf>
    <xf numFmtId="166" fontId="52" fillId="0" borderId="44" xfId="261" applyNumberFormat="1" applyFont="1" applyBorder="1" applyAlignment="1">
      <alignment horizontal="right" vertical="center" wrapText="1"/>
    </xf>
    <xf numFmtId="175" fontId="52" fillId="0" borderId="0" xfId="257" applyNumberFormat="1" applyFont="1"/>
    <xf numFmtId="2" fontId="52" fillId="0" borderId="13" xfId="135" applyNumberFormat="1" applyFont="1" applyBorder="1" applyAlignment="1">
      <alignment horizontal="center" vertical="center"/>
    </xf>
    <xf numFmtId="0" fontId="52" fillId="0" borderId="13" xfId="135" applyFont="1" applyBorder="1" applyAlignment="1">
      <alignment horizontal="left" vertical="center"/>
    </xf>
    <xf numFmtId="0" fontId="52" fillId="0" borderId="13" xfId="135" applyFont="1" applyBorder="1" applyAlignment="1">
      <alignment horizontal="center" vertical="center"/>
    </xf>
    <xf numFmtId="0" fontId="52" fillId="0" borderId="79" xfId="135" applyFont="1" applyBorder="1" applyAlignment="1">
      <alignment horizontal="center" vertical="center"/>
    </xf>
    <xf numFmtId="0" fontId="52" fillId="0" borderId="17" xfId="257" applyFont="1" applyBorder="1"/>
    <xf numFmtId="0" fontId="52" fillId="0" borderId="0" xfId="128" applyFont="1" applyAlignment="1">
      <alignment horizontal="center"/>
    </xf>
    <xf numFmtId="0" fontId="52" fillId="0" borderId="0" xfId="126" applyFont="1" applyAlignment="1">
      <alignment horizontal="center" vertical="center"/>
    </xf>
    <xf numFmtId="2" fontId="52" fillId="0" borderId="0" xfId="128" applyNumberFormat="1" applyFont="1"/>
    <xf numFmtId="180" fontId="52" fillId="0" borderId="0" xfId="129" applyNumberFormat="1" applyFont="1"/>
    <xf numFmtId="9" fontId="52" fillId="0" borderId="29" xfId="95" applyFont="1" applyFill="1" applyBorder="1" applyAlignment="1">
      <alignment horizontal="center" vertical="center"/>
    </xf>
    <xf numFmtId="0" fontId="52" fillId="0" borderId="59" xfId="0" applyFont="1" applyBorder="1" applyAlignment="1">
      <alignment vertical="center" wrapText="1"/>
    </xf>
    <xf numFmtId="0" fontId="52" fillId="0" borderId="53" xfId="0" applyFont="1" applyBorder="1" applyAlignment="1">
      <alignment vertical="center" wrapText="1"/>
    </xf>
    <xf numFmtId="0" fontId="52" fillId="0" borderId="61" xfId="0" applyFont="1" applyBorder="1" applyAlignment="1">
      <alignment vertical="center" wrapText="1"/>
    </xf>
    <xf numFmtId="0" fontId="52" fillId="0" borderId="11" xfId="0" applyFont="1" applyBorder="1" applyAlignment="1">
      <alignment vertical="center" wrapText="1"/>
    </xf>
    <xf numFmtId="0" fontId="52" fillId="0" borderId="0" xfId="0" applyFont="1" applyAlignment="1">
      <alignment vertical="center" wrapText="1"/>
    </xf>
    <xf numFmtId="0" fontId="52" fillId="0" borderId="44" xfId="0" applyFont="1" applyBorder="1" applyAlignment="1">
      <alignment vertical="center" wrapText="1"/>
    </xf>
    <xf numFmtId="0" fontId="52" fillId="0" borderId="12" xfId="0" applyFont="1" applyBorder="1" applyAlignment="1">
      <alignment vertical="center" wrapText="1"/>
    </xf>
    <xf numFmtId="0" fontId="52" fillId="0" borderId="13" xfId="0" applyFont="1" applyBorder="1" applyAlignment="1">
      <alignment vertical="center" wrapText="1"/>
    </xf>
    <xf numFmtId="0" fontId="52" fillId="0" borderId="23" xfId="0" applyFont="1" applyBorder="1" applyAlignment="1">
      <alignment vertical="center" wrapText="1"/>
    </xf>
    <xf numFmtId="0" fontId="52" fillId="0" borderId="19" xfId="126" applyFont="1" applyBorder="1" applyAlignment="1">
      <alignment horizontal="center" vertical="center" wrapText="1"/>
    </xf>
    <xf numFmtId="0" fontId="52" fillId="25" borderId="57" xfId="135" applyFont="1" applyFill="1" applyBorder="1" applyAlignment="1">
      <alignment horizontal="center" vertical="center" wrapText="1"/>
    </xf>
    <xf numFmtId="0" fontId="52" fillId="24" borderId="81" xfId="135" applyFont="1" applyFill="1" applyBorder="1" applyAlignment="1">
      <alignment horizontal="center" vertical="center"/>
    </xf>
    <xf numFmtId="0" fontId="52" fillId="24" borderId="42" xfId="135" applyFont="1" applyFill="1" applyBorder="1" applyAlignment="1">
      <alignment vertical="center"/>
    </xf>
    <xf numFmtId="0" fontId="52" fillId="24" borderId="43" xfId="135" applyFont="1" applyFill="1" applyBorder="1" applyAlignment="1">
      <alignment vertical="center"/>
    </xf>
    <xf numFmtId="44" fontId="52" fillId="0" borderId="39" xfId="255" applyFont="1" applyBorder="1" applyAlignment="1">
      <alignment horizontal="right" vertical="center"/>
    </xf>
    <xf numFmtId="0" fontId="52" fillId="24" borderId="57" xfId="135" applyFont="1" applyFill="1" applyBorder="1" applyAlignment="1">
      <alignment horizontal="center" vertical="center"/>
    </xf>
    <xf numFmtId="0" fontId="52" fillId="24" borderId="40" xfId="135" applyFont="1" applyFill="1" applyBorder="1" applyAlignment="1">
      <alignment vertical="center"/>
    </xf>
    <xf numFmtId="0" fontId="52" fillId="24" borderId="57" xfId="135" applyFont="1" applyFill="1" applyBorder="1" applyAlignment="1">
      <alignment vertical="center"/>
    </xf>
    <xf numFmtId="44" fontId="52" fillId="0" borderId="48" xfId="255" applyFont="1" applyBorder="1" applyAlignment="1">
      <alignment horizontal="right" vertical="center"/>
    </xf>
    <xf numFmtId="0" fontId="52" fillId="0" borderId="40" xfId="126" applyFont="1" applyBorder="1" applyAlignment="1">
      <alignment vertical="center"/>
    </xf>
    <xf numFmtId="0" fontId="52" fillId="0" borderId="42" xfId="126" applyFont="1" applyBorder="1" applyAlignment="1">
      <alignment vertical="center" wrapText="1"/>
    </xf>
    <xf numFmtId="0" fontId="52" fillId="0" borderId="43" xfId="126" applyFont="1" applyBorder="1" applyAlignment="1">
      <alignment vertical="center" wrapText="1"/>
    </xf>
    <xf numFmtId="0" fontId="52" fillId="24" borderId="84" xfId="135" applyFont="1" applyFill="1" applyBorder="1" applyAlignment="1">
      <alignment vertical="center"/>
    </xf>
    <xf numFmtId="0" fontId="52" fillId="0" borderId="22" xfId="135" applyFont="1" applyBorder="1" applyAlignment="1">
      <alignment horizontal="center" vertical="center"/>
    </xf>
    <xf numFmtId="4" fontId="52" fillId="0" borderId="69" xfId="260" applyNumberFormat="1" applyFont="1" applyBorder="1" applyAlignment="1">
      <alignment horizontal="center" vertical="center" wrapText="1"/>
    </xf>
    <xf numFmtId="175" fontId="52" fillId="0" borderId="68" xfId="255" applyNumberFormat="1" applyFont="1" applyBorder="1" applyAlignment="1">
      <alignment horizontal="right" vertical="center" wrapText="1"/>
    </xf>
    <xf numFmtId="4" fontId="52" fillId="0" borderId="17" xfId="260" applyNumberFormat="1" applyFont="1" applyBorder="1" applyAlignment="1">
      <alignment horizontal="center" vertical="center" wrapText="1"/>
    </xf>
    <xf numFmtId="175" fontId="52" fillId="0" borderId="17" xfId="255" applyNumberFormat="1" applyFont="1" applyBorder="1" applyAlignment="1">
      <alignment horizontal="right" vertical="center" wrapText="1"/>
    </xf>
    <xf numFmtId="175" fontId="52" fillId="0" borderId="29" xfId="255" applyNumberFormat="1" applyFont="1" applyBorder="1" applyAlignment="1">
      <alignment horizontal="right" vertical="center" wrapText="1"/>
    </xf>
    <xf numFmtId="186" fontId="52" fillId="24" borderId="43" xfId="135" applyNumberFormat="1" applyFont="1" applyFill="1" applyBorder="1" applyAlignment="1">
      <alignment vertical="center"/>
    </xf>
    <xf numFmtId="49" fontId="52" fillId="0" borderId="0" xfId="131" applyNumberFormat="1" applyFont="1" applyAlignment="1">
      <alignment horizontal="right" vertical="center"/>
    </xf>
    <xf numFmtId="185" fontId="52" fillId="0" borderId="0" xfId="131" applyNumberFormat="1" applyFont="1" applyAlignment="1">
      <alignment vertical="center"/>
    </xf>
    <xf numFmtId="44" fontId="52" fillId="0" borderId="0" xfId="255" applyFont="1"/>
    <xf numFmtId="39" fontId="52" fillId="0" borderId="0" xfId="129" applyNumberFormat="1" applyFont="1" applyAlignment="1">
      <alignment vertical="center"/>
    </xf>
    <xf numFmtId="44" fontId="52" fillId="0" borderId="0" xfId="128" applyNumberFormat="1" applyFont="1"/>
    <xf numFmtId="0" fontId="52" fillId="0" borderId="33" xfId="228" applyFont="1" applyBorder="1" applyAlignment="1">
      <alignment vertical="center"/>
    </xf>
    <xf numFmtId="185" fontId="52" fillId="0" borderId="45" xfId="259" applyNumberFormat="1" applyFont="1" applyFill="1" applyBorder="1" applyAlignment="1">
      <alignment horizontal="center" vertical="center"/>
    </xf>
    <xf numFmtId="185" fontId="52" fillId="0" borderId="17" xfId="259" applyNumberFormat="1" applyFont="1" applyFill="1" applyBorder="1" applyAlignment="1">
      <alignment horizontal="center" vertical="center"/>
    </xf>
    <xf numFmtId="186" fontId="52" fillId="0" borderId="0" xfId="257" applyNumberFormat="1" applyFont="1"/>
    <xf numFmtId="44" fontId="52" fillId="0" borderId="0" xfId="257" applyNumberFormat="1" applyFont="1"/>
    <xf numFmtId="206" fontId="52" fillId="0" borderId="0" xfId="257" applyNumberFormat="1" applyFont="1"/>
    <xf numFmtId="0" fontId="52" fillId="0" borderId="40" xfId="126" applyFont="1" applyBorder="1" applyAlignment="1">
      <alignment vertical="center" wrapText="1"/>
    </xf>
    <xf numFmtId="0" fontId="52" fillId="0" borderId="0" xfId="257" applyFont="1" applyAlignment="1">
      <alignment horizontal="center" vertical="center"/>
    </xf>
    <xf numFmtId="2" fontId="52" fillId="0" borderId="17" xfId="257" applyNumberFormat="1" applyFont="1" applyBorder="1" applyAlignment="1">
      <alignment horizontal="center" vertical="center"/>
    </xf>
    <xf numFmtId="0" fontId="52" fillId="24" borderId="12" xfId="135" applyFont="1" applyFill="1" applyBorder="1" applyAlignment="1">
      <alignment horizontal="left" vertical="center"/>
    </xf>
    <xf numFmtId="0" fontId="52" fillId="24" borderId="13" xfId="135" applyFont="1" applyFill="1" applyBorder="1" applyAlignment="1">
      <alignment horizontal="left" vertical="center"/>
    </xf>
    <xf numFmtId="0" fontId="52" fillId="24" borderId="14" xfId="135" applyFont="1" applyFill="1" applyBorder="1" applyAlignment="1">
      <alignment horizontal="left" vertical="center"/>
    </xf>
    <xf numFmtId="0" fontId="52" fillId="0" borderId="74" xfId="257" applyFont="1" applyBorder="1" applyAlignment="1">
      <alignment horizontal="center" wrapText="1"/>
    </xf>
    <xf numFmtId="0" fontId="52" fillId="0" borderId="0" xfId="258" applyFont="1" applyAlignment="1">
      <alignment horizontal="center" vertical="top"/>
    </xf>
    <xf numFmtId="0" fontId="52" fillId="0" borderId="13" xfId="258" applyFont="1" applyBorder="1" applyAlignment="1">
      <alignment horizontal="center"/>
    </xf>
    <xf numFmtId="0" fontId="52" fillId="27" borderId="50" xfId="257" applyFont="1" applyFill="1" applyBorder="1" applyAlignment="1">
      <alignment horizontal="left" vertical="center" wrapText="1"/>
    </xf>
    <xf numFmtId="0" fontId="52" fillId="27" borderId="24" xfId="257" applyFont="1" applyFill="1" applyBorder="1" applyAlignment="1">
      <alignment horizontal="left" vertical="center" wrapText="1"/>
    </xf>
    <xf numFmtId="0" fontId="52" fillId="27" borderId="45" xfId="257" applyFont="1" applyFill="1" applyBorder="1" applyAlignment="1">
      <alignment horizontal="left" vertical="center" wrapText="1"/>
    </xf>
    <xf numFmtId="0" fontId="52" fillId="27" borderId="32" xfId="257" applyFont="1" applyFill="1" applyBorder="1" applyAlignment="1">
      <alignment horizontal="left" vertical="center" wrapText="1"/>
    </xf>
    <xf numFmtId="0" fontId="52" fillId="27" borderId="17" xfId="257" applyFont="1" applyFill="1" applyBorder="1" applyAlignment="1">
      <alignment horizontal="left" vertical="center" wrapText="1"/>
    </xf>
    <xf numFmtId="0" fontId="52" fillId="27" borderId="29" xfId="257" applyFont="1" applyFill="1" applyBorder="1" applyAlignment="1">
      <alignment horizontal="left" vertical="center" wrapText="1"/>
    </xf>
    <xf numFmtId="0" fontId="52" fillId="0" borderId="20" xfId="257" applyFont="1" applyBorder="1" applyAlignment="1">
      <alignment horizontal="center" vertical="center" wrapText="1"/>
    </xf>
    <xf numFmtId="0" fontId="52" fillId="0" borderId="21" xfId="257" applyFont="1" applyBorder="1" applyAlignment="1">
      <alignment horizontal="center" vertical="center" wrapText="1"/>
    </xf>
    <xf numFmtId="0" fontId="52" fillId="0" borderId="55" xfId="257" applyFont="1" applyBorder="1" applyAlignment="1">
      <alignment horizontal="center" vertical="center" wrapText="1"/>
    </xf>
    <xf numFmtId="0" fontId="52" fillId="25" borderId="28" xfId="135" applyFont="1" applyFill="1" applyBorder="1" applyAlignment="1">
      <alignment horizontal="center" vertical="center" wrapText="1"/>
    </xf>
    <xf numFmtId="0" fontId="52" fillId="25" borderId="19" xfId="135" applyFont="1" applyFill="1" applyBorder="1" applyAlignment="1">
      <alignment horizontal="center" vertical="center" wrapText="1"/>
    </xf>
    <xf numFmtId="0" fontId="52" fillId="25" borderId="31" xfId="135" applyFont="1" applyFill="1" applyBorder="1" applyAlignment="1">
      <alignment horizontal="center" vertical="center" wrapText="1"/>
    </xf>
    <xf numFmtId="0" fontId="52" fillId="25" borderId="78" xfId="135" applyFont="1" applyFill="1" applyBorder="1" applyAlignment="1">
      <alignment horizontal="center" vertical="center" wrapText="1"/>
    </xf>
    <xf numFmtId="0" fontId="52" fillId="25" borderId="69" xfId="135" applyFont="1" applyFill="1" applyBorder="1" applyAlignment="1">
      <alignment horizontal="center" vertical="center" wrapText="1"/>
    </xf>
    <xf numFmtId="0" fontId="52" fillId="0" borderId="28" xfId="126" applyFont="1" applyBorder="1" applyAlignment="1">
      <alignment horizontal="center" vertical="center" wrapText="1"/>
    </xf>
    <xf numFmtId="0" fontId="52" fillId="25" borderId="46" xfId="135" applyFont="1" applyFill="1" applyBorder="1" applyAlignment="1">
      <alignment horizontal="center" vertical="center" wrapText="1"/>
    </xf>
    <xf numFmtId="4" fontId="52" fillId="25" borderId="28" xfId="135" applyNumberFormat="1" applyFont="1" applyFill="1" applyBorder="1" applyAlignment="1">
      <alignment horizontal="center" vertical="center" wrapText="1"/>
    </xf>
    <xf numFmtId="4" fontId="52" fillId="25" borderId="19" xfId="135" applyNumberFormat="1" applyFont="1" applyFill="1" applyBorder="1" applyAlignment="1">
      <alignment horizontal="center" vertical="center" wrapText="1"/>
    </xf>
    <xf numFmtId="4" fontId="52" fillId="25" borderId="34" xfId="135" applyNumberFormat="1" applyFont="1" applyFill="1" applyBorder="1" applyAlignment="1">
      <alignment horizontal="center" vertical="center" wrapText="1"/>
    </xf>
    <xf numFmtId="4" fontId="52" fillId="25" borderId="41" xfId="135" applyNumberFormat="1" applyFont="1" applyFill="1" applyBorder="1" applyAlignment="1">
      <alignment horizontal="center" vertical="center" wrapText="1"/>
    </xf>
    <xf numFmtId="0" fontId="52" fillId="25" borderId="58" xfId="258" applyFont="1" applyFill="1" applyBorder="1" applyAlignment="1">
      <alignment horizontal="center" vertical="center" wrapText="1"/>
    </xf>
    <xf numFmtId="0" fontId="52" fillId="25" borderId="30" xfId="258" applyFont="1" applyFill="1" applyBorder="1" applyAlignment="1">
      <alignment horizontal="center" vertical="center" wrapText="1"/>
    </xf>
    <xf numFmtId="0" fontId="52" fillId="25" borderId="64" xfId="258" applyFont="1" applyFill="1" applyBorder="1" applyAlignment="1">
      <alignment horizontal="center" vertical="center" wrapText="1"/>
    </xf>
    <xf numFmtId="0" fontId="52" fillId="0" borderId="32" xfId="258" applyFont="1" applyBorder="1" applyAlignment="1">
      <alignment vertical="center" wrapText="1"/>
    </xf>
    <xf numFmtId="0" fontId="52" fillId="0" borderId="17" xfId="258" applyFont="1" applyBorder="1" applyAlignment="1">
      <alignment vertical="center" wrapText="1"/>
    </xf>
    <xf numFmtId="3" fontId="52" fillId="0" borderId="17" xfId="258" applyNumberFormat="1" applyFont="1" applyBorder="1" applyAlignment="1">
      <alignment horizontal="center" vertical="center"/>
    </xf>
    <xf numFmtId="0" fontId="52" fillId="0" borderId="17" xfId="258" applyFont="1" applyBorder="1" applyAlignment="1">
      <alignment horizontal="center" vertical="center" wrapText="1"/>
    </xf>
    <xf numFmtId="0" fontId="52" fillId="0" borderId="17" xfId="258" applyFont="1" applyBorder="1" applyAlignment="1">
      <alignment horizontal="center" vertical="center"/>
    </xf>
    <xf numFmtId="3" fontId="52" fillId="0" borderId="17" xfId="258" applyNumberFormat="1" applyFont="1" applyBorder="1" applyAlignment="1">
      <alignment horizontal="center" vertical="center" wrapText="1"/>
    </xf>
    <xf numFmtId="0" fontId="52" fillId="24" borderId="40" xfId="135" applyFont="1" applyFill="1" applyBorder="1" applyAlignment="1">
      <alignment horizontal="right" vertical="center"/>
    </xf>
    <xf numFmtId="0" fontId="52" fillId="24" borderId="42" xfId="135" applyFont="1" applyFill="1" applyBorder="1" applyAlignment="1">
      <alignment horizontal="right" vertical="center"/>
    </xf>
    <xf numFmtId="0" fontId="52" fillId="24" borderId="51" xfId="135" applyFont="1" applyFill="1" applyBorder="1" applyAlignment="1">
      <alignment horizontal="right" vertical="center"/>
    </xf>
    <xf numFmtId="0" fontId="52" fillId="0" borderId="15" xfId="228" applyFont="1" applyBorder="1" applyAlignment="1">
      <alignment horizontal="center" vertical="center"/>
    </xf>
    <xf numFmtId="0" fontId="52" fillId="0" borderId="25" xfId="228" applyFont="1" applyBorder="1" applyAlignment="1">
      <alignment horizontal="center" vertical="center"/>
    </xf>
    <xf numFmtId="3" fontId="52" fillId="0" borderId="18" xfId="258" applyNumberFormat="1" applyFont="1" applyBorder="1" applyAlignment="1">
      <alignment horizontal="center" vertical="center" wrapText="1"/>
    </xf>
    <xf numFmtId="3" fontId="52" fillId="0" borderId="21" xfId="258" applyNumberFormat="1" applyFont="1" applyBorder="1" applyAlignment="1">
      <alignment horizontal="center" vertical="center" wrapText="1"/>
    </xf>
    <xf numFmtId="3" fontId="52" fillId="0" borderId="22" xfId="258" applyNumberFormat="1" applyFont="1" applyBorder="1" applyAlignment="1">
      <alignment horizontal="center" vertical="center" wrapText="1"/>
    </xf>
    <xf numFmtId="0" fontId="43" fillId="25" borderId="69" xfId="130" applyFont="1" applyFill="1" applyBorder="1" applyAlignment="1">
      <alignment horizontal="center" vertical="center" wrapText="1"/>
    </xf>
    <xf numFmtId="0" fontId="43" fillId="25" borderId="68" xfId="130" applyFont="1" applyFill="1" applyBorder="1" applyAlignment="1">
      <alignment horizontal="center" vertical="center" wrapText="1"/>
    </xf>
    <xf numFmtId="0" fontId="43" fillId="26" borderId="32" xfId="130" applyFont="1" applyFill="1" applyBorder="1" applyAlignment="1">
      <alignment vertical="center" wrapText="1"/>
    </xf>
    <xf numFmtId="0" fontId="43" fillId="26" borderId="17" xfId="130" applyFont="1" applyFill="1" applyBorder="1" applyAlignment="1">
      <alignment vertical="center" wrapText="1"/>
    </xf>
    <xf numFmtId="0" fontId="44" fillId="26" borderId="17" xfId="130" applyFont="1" applyFill="1" applyBorder="1" applyAlignment="1">
      <alignment horizontal="center" vertical="center" wrapText="1"/>
    </xf>
    <xf numFmtId="0" fontId="44" fillId="26" borderId="17" xfId="130" applyFont="1" applyFill="1" applyBorder="1" applyAlignment="1">
      <alignment horizontal="center" vertical="center"/>
    </xf>
    <xf numFmtId="3" fontId="44" fillId="26" borderId="17" xfId="130" applyNumberFormat="1" applyFont="1" applyFill="1" applyBorder="1" applyAlignment="1">
      <alignment horizontal="center" vertical="center" wrapText="1"/>
    </xf>
    <xf numFmtId="3" fontId="44" fillId="26" borderId="17" xfId="130" applyNumberFormat="1" applyFont="1" applyFill="1" applyBorder="1" applyAlignment="1">
      <alignment horizontal="center" vertical="center"/>
    </xf>
    <xf numFmtId="0" fontId="43" fillId="0" borderId="33" xfId="128" applyFont="1" applyBorder="1" applyAlignment="1">
      <alignment horizontal="left" vertical="center" wrapText="1"/>
    </xf>
    <xf numFmtId="0" fontId="43" fillId="0" borderId="15" xfId="128" applyFont="1" applyBorder="1" applyAlignment="1">
      <alignment horizontal="left" vertical="center" wrapText="1"/>
    </xf>
    <xf numFmtId="0" fontId="43" fillId="0" borderId="16" xfId="128" applyFont="1" applyBorder="1" applyAlignment="1">
      <alignment horizontal="left" vertical="center" wrapText="1"/>
    </xf>
    <xf numFmtId="3" fontId="44" fillId="26" borderId="24" xfId="130" applyNumberFormat="1" applyFont="1" applyFill="1" applyBorder="1" applyAlignment="1">
      <alignment horizontal="center" vertical="center" wrapText="1"/>
    </xf>
    <xf numFmtId="0" fontId="46" fillId="0" borderId="74" xfId="89" applyFont="1" applyBorder="1" applyAlignment="1">
      <alignment horizontal="center" wrapText="1"/>
    </xf>
    <xf numFmtId="0" fontId="43" fillId="0" borderId="15" xfId="79" applyFont="1" applyBorder="1" applyAlignment="1">
      <alignment horizontal="center" vertical="center"/>
    </xf>
    <xf numFmtId="0" fontId="43" fillId="0" borderId="25" xfId="79" applyFont="1" applyBorder="1" applyAlignment="1">
      <alignment horizontal="center" vertical="center"/>
    </xf>
    <xf numFmtId="0" fontId="44" fillId="0" borderId="0" xfId="130" applyFont="1" applyAlignment="1">
      <alignment horizontal="center" vertical="center"/>
    </xf>
    <xf numFmtId="0" fontId="44" fillId="0" borderId="13" xfId="130" applyFont="1" applyBorder="1" applyAlignment="1">
      <alignment horizontal="center"/>
    </xf>
    <xf numFmtId="0" fontId="43" fillId="27" borderId="31" xfId="89" applyFont="1" applyFill="1" applyBorder="1" applyAlignment="1">
      <alignment horizontal="left" wrapText="1"/>
    </xf>
    <xf numFmtId="0" fontId="43" fillId="27" borderId="28" xfId="89" applyFont="1" applyFill="1" applyBorder="1" applyAlignment="1">
      <alignment horizontal="left" wrapText="1"/>
    </xf>
    <xf numFmtId="0" fontId="43" fillId="27" borderId="34" xfId="89" applyFont="1" applyFill="1" applyBorder="1" applyAlignment="1">
      <alignment horizontal="left" wrapText="1"/>
    </xf>
    <xf numFmtId="0" fontId="43" fillId="27" borderId="46" xfId="89" applyFont="1" applyFill="1" applyBorder="1" applyAlignment="1">
      <alignment horizontal="left" wrapText="1"/>
    </xf>
    <xf numFmtId="0" fontId="43" fillId="27" borderId="19" xfId="89" applyFont="1" applyFill="1" applyBorder="1" applyAlignment="1">
      <alignment horizontal="left" wrapText="1"/>
    </xf>
    <xf numFmtId="0" fontId="43" fillId="27" borderId="41" xfId="89" applyFont="1" applyFill="1" applyBorder="1" applyAlignment="1">
      <alignment horizontal="left" wrapText="1"/>
    </xf>
    <xf numFmtId="0" fontId="43" fillId="26" borderId="67" xfId="89" applyFont="1" applyFill="1" applyBorder="1" applyAlignment="1">
      <alignment horizontal="center" wrapText="1"/>
    </xf>
    <xf numFmtId="0" fontId="43" fillId="26" borderId="54" xfId="89" applyFont="1" applyFill="1" applyBorder="1" applyAlignment="1">
      <alignment horizontal="center" wrapText="1"/>
    </xf>
    <xf numFmtId="0" fontId="43" fillId="26" borderId="66" xfId="89" applyFont="1" applyFill="1" applyBorder="1" applyAlignment="1">
      <alignment horizontal="center" wrapText="1"/>
    </xf>
    <xf numFmtId="0" fontId="44" fillId="24" borderId="13" xfId="73" applyFont="1" applyFill="1" applyBorder="1" applyAlignment="1">
      <alignment horizontal="left" vertical="center"/>
    </xf>
    <xf numFmtId="0" fontId="44" fillId="24" borderId="14" xfId="73" applyFont="1" applyFill="1" applyBorder="1" applyAlignment="1">
      <alignment horizontal="left" vertical="center"/>
    </xf>
    <xf numFmtId="0" fontId="44" fillId="25" borderId="31" xfId="73" applyFont="1" applyFill="1" applyBorder="1" applyAlignment="1">
      <alignment horizontal="center" vertical="center" wrapText="1"/>
    </xf>
    <xf numFmtId="0" fontId="44" fillId="25" borderId="46" xfId="73" applyFont="1" applyFill="1" applyBorder="1" applyAlignment="1">
      <alignment horizontal="center" vertical="center" wrapText="1"/>
    </xf>
    <xf numFmtId="0" fontId="44" fillId="25" borderId="28" xfId="73" applyFont="1" applyFill="1" applyBorder="1" applyAlignment="1">
      <alignment horizontal="center" vertical="center" wrapText="1"/>
    </xf>
    <xf numFmtId="0" fontId="44" fillId="25" borderId="19" xfId="73" applyFont="1" applyFill="1" applyBorder="1" applyAlignment="1">
      <alignment horizontal="center" vertical="center" wrapText="1"/>
    </xf>
    <xf numFmtId="0" fontId="44" fillId="0" borderId="28" xfId="126" applyFont="1" applyBorder="1" applyAlignment="1">
      <alignment horizontal="center" vertical="center" wrapText="1"/>
    </xf>
    <xf numFmtId="4" fontId="44" fillId="25" borderId="28" xfId="73" applyNumberFormat="1" applyFont="1" applyFill="1" applyBorder="1" applyAlignment="1">
      <alignment horizontal="center" vertical="center" wrapText="1"/>
    </xf>
    <xf numFmtId="4" fontId="44" fillId="25" borderId="19" xfId="73" applyNumberFormat="1" applyFont="1" applyFill="1" applyBorder="1" applyAlignment="1">
      <alignment horizontal="center" vertical="center" wrapText="1"/>
    </xf>
    <xf numFmtId="4" fontId="44" fillId="25" borderId="34" xfId="73" applyNumberFormat="1" applyFont="1" applyFill="1" applyBorder="1" applyAlignment="1">
      <alignment horizontal="center" vertical="center" wrapText="1"/>
    </xf>
    <xf numFmtId="4" fontId="44" fillId="25" borderId="41" xfId="73" applyNumberFormat="1" applyFont="1" applyFill="1" applyBorder="1" applyAlignment="1">
      <alignment horizontal="center" vertical="center" wrapText="1"/>
    </xf>
    <xf numFmtId="0" fontId="44" fillId="24" borderId="40" xfId="73" applyFont="1" applyFill="1" applyBorder="1" applyAlignment="1">
      <alignment horizontal="right" vertical="center"/>
    </xf>
    <xf numFmtId="0" fontId="44" fillId="24" borderId="42" xfId="73" applyFont="1" applyFill="1" applyBorder="1" applyAlignment="1">
      <alignment horizontal="right" vertical="center"/>
    </xf>
    <xf numFmtId="0" fontId="44" fillId="24" borderId="51" xfId="73" applyFont="1" applyFill="1" applyBorder="1" applyAlignment="1">
      <alignment horizontal="right" vertical="center"/>
    </xf>
    <xf numFmtId="0" fontId="52" fillId="0" borderId="0" xfId="128" applyFont="1" applyBorder="1" applyAlignment="1">
      <alignment horizontal="left" vertical="center"/>
    </xf>
    <xf numFmtId="0" fontId="52" fillId="0" borderId="21" xfId="128" applyFont="1" applyBorder="1" applyAlignment="1">
      <alignment horizontal="left" vertical="center"/>
    </xf>
    <xf numFmtId="0" fontId="52" fillId="0" borderId="17" xfId="128" applyFont="1" applyBorder="1" applyAlignment="1">
      <alignment horizontal="left" vertical="center"/>
    </xf>
    <xf numFmtId="180" fontId="52" fillId="0" borderId="65" xfId="129" applyNumberFormat="1" applyFont="1" applyBorder="1" applyAlignment="1">
      <alignment vertical="center"/>
    </xf>
    <xf numFmtId="180" fontId="52" fillId="0" borderId="79" xfId="129" applyNumberFormat="1" applyFont="1" applyBorder="1" applyAlignment="1">
      <alignment vertical="center"/>
    </xf>
    <xf numFmtId="186" fontId="52" fillId="24" borderId="79" xfId="135" applyNumberFormat="1" applyFont="1" applyFill="1" applyBorder="1" applyAlignment="1">
      <alignment vertical="center"/>
    </xf>
    <xf numFmtId="0" fontId="52" fillId="0" borderId="31" xfId="128" applyFont="1" applyBorder="1" applyAlignment="1">
      <alignment horizontal="left" vertical="center" wrapText="1"/>
    </xf>
    <xf numFmtId="0" fontId="52" fillId="0" borderId="28" xfId="128" applyFont="1" applyBorder="1" applyAlignment="1">
      <alignment horizontal="left" vertical="center" wrapText="1"/>
    </xf>
    <xf numFmtId="9" fontId="55" fillId="0" borderId="34" xfId="95" applyFont="1" applyBorder="1" applyAlignment="1">
      <alignment horizontal="right" vertical="center"/>
    </xf>
    <xf numFmtId="0" fontId="52" fillId="0" borderId="20" xfId="128" applyFont="1" applyBorder="1" applyAlignment="1">
      <alignment horizontal="left" vertical="center"/>
    </xf>
    <xf numFmtId="0" fontId="52" fillId="0" borderId="55" xfId="128" applyFont="1" applyBorder="1" applyAlignment="1">
      <alignment horizontal="left" vertical="center"/>
    </xf>
    <xf numFmtId="0" fontId="52" fillId="0" borderId="32" xfId="128" applyFont="1" applyBorder="1" applyAlignment="1">
      <alignment horizontal="left" vertical="center"/>
    </xf>
    <xf numFmtId="0" fontId="52" fillId="0" borderId="29" xfId="128" applyFont="1" applyBorder="1" applyAlignment="1">
      <alignment horizontal="left" vertical="center"/>
    </xf>
    <xf numFmtId="0" fontId="52" fillId="0" borderId="46" xfId="128" applyFont="1" applyBorder="1" applyAlignment="1">
      <alignment horizontal="left" vertical="center"/>
    </xf>
    <xf numFmtId="0" fontId="52" fillId="0" borderId="19" xfId="128" applyFont="1" applyBorder="1" applyAlignment="1">
      <alignment horizontal="left" vertical="center"/>
    </xf>
    <xf numFmtId="186" fontId="52" fillId="24" borderId="85" xfId="135" applyNumberFormat="1" applyFont="1" applyFill="1" applyBorder="1" applyAlignment="1">
      <alignment vertical="center"/>
    </xf>
    <xf numFmtId="0" fontId="52" fillId="0" borderId="68" xfId="128" applyFont="1" applyBorder="1" applyAlignment="1">
      <alignment horizontal="left" vertical="center"/>
    </xf>
    <xf numFmtId="0" fontId="52" fillId="0" borderId="40" xfId="128" applyFont="1" applyBorder="1" applyAlignment="1">
      <alignment horizontal="left" vertical="center"/>
    </xf>
    <xf numFmtId="186" fontId="56" fillId="24" borderId="57" xfId="135" applyNumberFormat="1" applyFont="1" applyFill="1" applyBorder="1" applyAlignment="1">
      <alignment vertical="center"/>
    </xf>
  </cellXfs>
  <cellStyles count="262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 6" xfId="260" xr:uid="{D86483AD-EB77-461D-B51C-C00A76DDCA41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ares_FORMULARIO 4 - M-OFERENTE PPTA ECONOMICA 2" xfId="259" xr:uid="{1797C486-2828-470B-91B0-905D8F442B0B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" xfId="255" builtinId="4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13" xfId="261" xr:uid="{AC9241DF-4D29-4059-A70B-B86B2D392354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11 2" xfId="258" xr:uid="{E16D629A-ADEA-4E30-AC37-3F37C6B9A9EB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 4" xfId="257" xr:uid="{158BC9D3-EB68-4AA9-9812-F7BA93A19330}"/>
    <cellStyle name="Normal 3 5" xfId="256" xr:uid="{B3885A7A-78BE-46BF-8FD1-5E1A4F25D38C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microsoft.com/office/2017/10/relationships/person" Target="persons/person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calcChain" Target="calcChain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theme" Target="theme/theme1.xml"/><Relationship Id="rId119" Type="http://schemas.openxmlformats.org/officeDocument/2006/relationships/customXml" Target="../customXml/item1.xml"/><Relationship Id="rId44" Type="http://schemas.openxmlformats.org/officeDocument/2006/relationships/externalLink" Target="externalLinks/externalLink42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ustomXml" Target="../customXml/item2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styles" Target="styles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customXml" Target="../customXml/item3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52" Type="http://schemas.openxmlformats.org/officeDocument/2006/relationships/externalLink" Target="externalLinks/externalLink50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6.%202024/01.Actualizacion_documento_%20licitacion_transporte/07.%20Versi&#243;n%20Para%20Enviar%20a%20Estandarizar/V&#237;nculoExternoRecuperado1?DABCFF17" TargetMode="External"/><Relationship Id="rId1" Type="http://schemas.openxmlformats.org/officeDocument/2006/relationships/externalLinkPath" Target="file:///\\DABCFF17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006.%202024/01.Actualizacion_documento_%20licitacion_transporte/07.%20Versi&#243;n%20Para%20Enviar%20a%20Estandarizar/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006.%202024/01.Actualizacion_documento_%20licitacion_transporte/07.%20Versi&#243;n%20Para%20Enviar%20a%20Estandarizar/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006.%202024/01.Actualizacion_documento_%20licitacion_transporte/07.%20Versi&#243;n%20Para%20Enviar%20a%20Estandarizar/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006.%202024/01.Actualizacion_documento_%20licitacion_transporte/07.%20Versi&#243;n%20Para%20Enviar%20a%20Estandarizar/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RESUPUESTOS-REV1"/>
      <sheetName val="PU (2)"/>
      <sheetName val="PESOS"/>
      <sheetName val="G&amp;G"/>
      <sheetName val="Datos"/>
      <sheetName val="COSTOS UNITARIOS"/>
      <sheetName val="CA-2909"/>
      <sheetName val="TRAYECTO 1"/>
      <sheetName val="CABG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Varios"/>
      <sheetName val="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Información"/>
      <sheetName val="ACTIVIDADES"/>
      <sheetName val="BD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TORTA EST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MDC-1 COLOCACION "/>
      <sheetName val="D-20 COLOCACION "/>
      <sheetName val="TRANSPORTE MEZCLA ASFALTICA"/>
      <sheetName val="Fresado"/>
      <sheetName val="EXT microagomerado"/>
      <sheetName val="Hoja5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Paral. 1"/>
      <sheetName val="Paral. 2"/>
      <sheetName val="Paral. 3"/>
      <sheetName val="Paral.4"/>
      <sheetName val="Hoja3"/>
      <sheetName val="BASE DE DATOS DE PRECIOS"/>
      <sheetName val="TARIFAS MATERIALES"/>
      <sheetName val="TARIFAS EQUIPOS "/>
      <sheetName val="TARIFA SALARIOS"/>
      <sheetName val="ó&gt;_x005f_x0000__x005f_x0001__x005f_x0000__x005f_x0000__"/>
      <sheetName val="PRES"/>
      <sheetName val="Lista ICCU"/>
      <sheetName val="Accidentalidad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TORTA_EST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TORTA_EST1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TORTA_EST2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TORTA_EST3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TORTA_EST4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TORTA_EST5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TORTA_EST15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TORTA_EST11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TORTA_EST13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TORTA_EST12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TORTA_EST14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TORTA_EST16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TORTA_EST17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TORTA_EST18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TORTA_EST20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TORTA_EST19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Causa Posible"/>
      <sheetName val="Base de Datos"/>
      <sheetName val="Elementos Involucrados"/>
      <sheetName val="SNP7 Anclajes pasivos6j_x0000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Hoja2"/>
      <sheetName val="Transportes"/>
      <sheetName val="Indicadores Y Listas"/>
      <sheetName val="Grafico Avance"/>
      <sheetName val="ó&gt;?_x0001_???j0$?#???j.$?#???L_x0012_Óu????"/>
      <sheetName val="AMOBLAMINETO"/>
      <sheetName val="LISTA"/>
      <sheetName val="INSUMOS"/>
      <sheetName val="EQUIPOS"/>
      <sheetName val="TRANS"/>
      <sheetName val="CUADRI"/>
      <sheetName val="EQUI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ó&gt;"/>
      <sheetName val="Patrimonio neto personal"/>
      <sheetName val="Cálculos"/>
      <sheetName val="_x0000_㈀㰰⌀_x0000_㈀㰮⌀_x0000_䰀଒v_x0000__x0000__x0000_頀"/>
      <sheetName val="resum96"/>
      <sheetName val="MATERIALES Y RECURSOS"/>
      <sheetName val="ó&gt;????j0$?#???j_$?#???LÓu????"/>
      <sheetName val="CORTE DE OBRA N° 1"/>
      <sheetName val="memoria"/>
      <sheetName val="memoria 1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 refreshError="1"/>
      <sheetData sheetId="59" refreshError="1"/>
      <sheetData sheetId="60">
        <row r="2">
          <cell r="A2">
            <v>0</v>
          </cell>
        </row>
      </sheetData>
      <sheetData sheetId="61">
        <row r="2">
          <cell r="A2">
            <v>0</v>
          </cell>
        </row>
      </sheetData>
      <sheetData sheetId="62">
        <row r="2">
          <cell r="A2">
            <v>0</v>
          </cell>
        </row>
      </sheetData>
      <sheetData sheetId="63">
        <row r="2">
          <cell r="A2">
            <v>0</v>
          </cell>
        </row>
      </sheetData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 refreshError="1"/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>
        <row r="2">
          <cell r="A2">
            <v>0</v>
          </cell>
        </row>
      </sheetData>
      <sheetData sheetId="312" refreshError="1"/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 refreshError="1"/>
      <sheetData sheetId="438" refreshError="1"/>
      <sheetData sheetId="439" refreshError="1"/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>
        <row r="2">
          <cell r="A2">
            <v>0</v>
          </cell>
        </row>
      </sheetData>
      <sheetData sheetId="445" refreshError="1"/>
      <sheetData sheetId="446">
        <row r="2">
          <cell r="A2">
            <v>0</v>
          </cell>
        </row>
      </sheetData>
      <sheetData sheetId="447" refreshError="1"/>
      <sheetData sheetId="448" refreshError="1"/>
      <sheetData sheetId="449" refreshError="1"/>
      <sheetData sheetId="450">
        <row r="2">
          <cell r="A2">
            <v>0</v>
          </cell>
        </row>
      </sheetData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>
        <row r="2">
          <cell r="A2">
            <v>0</v>
          </cell>
        </row>
      </sheetData>
      <sheetData sheetId="480" refreshError="1"/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>
        <row r="2">
          <cell r="A2">
            <v>0</v>
          </cell>
        </row>
      </sheetData>
      <sheetData sheetId="509">
        <row r="2">
          <cell r="A2">
            <v>0</v>
          </cell>
        </row>
      </sheetData>
      <sheetData sheetId="510">
        <row r="2">
          <cell r="A2">
            <v>0</v>
          </cell>
        </row>
      </sheetData>
      <sheetData sheetId="511">
        <row r="2">
          <cell r="A2">
            <v>0</v>
          </cell>
        </row>
      </sheetData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>
        <row r="2">
          <cell r="A2">
            <v>0</v>
          </cell>
        </row>
      </sheetData>
      <sheetData sheetId="757" refreshError="1"/>
      <sheetData sheetId="758" refreshError="1"/>
      <sheetData sheetId="759" refreshError="1"/>
      <sheetData sheetId="760" refreshError="1"/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>
        <row r="2">
          <cell r="A2">
            <v>0</v>
          </cell>
        </row>
      </sheetData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>
        <row r="2">
          <cell r="A2">
            <v>0</v>
          </cell>
        </row>
      </sheetData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>
        <row r="2">
          <cell r="A2">
            <v>0</v>
          </cell>
        </row>
      </sheetData>
      <sheetData sheetId="1044">
        <row r="2">
          <cell r="A2">
            <v>0</v>
          </cell>
        </row>
      </sheetData>
      <sheetData sheetId="1045">
        <row r="2">
          <cell r="A2">
            <v>0</v>
          </cell>
        </row>
      </sheetData>
      <sheetData sheetId="1046">
        <row r="2">
          <cell r="A2">
            <v>0</v>
          </cell>
        </row>
      </sheetData>
      <sheetData sheetId="1047">
        <row r="2">
          <cell r="A2">
            <v>0</v>
          </cell>
        </row>
      </sheetData>
      <sheetData sheetId="1048">
        <row r="2">
          <cell r="A2">
            <v>0</v>
          </cell>
        </row>
      </sheetData>
      <sheetData sheetId="1049">
        <row r="2">
          <cell r="A2">
            <v>0</v>
          </cell>
        </row>
      </sheetData>
      <sheetData sheetId="1050">
        <row r="2">
          <cell r="A2">
            <v>0</v>
          </cell>
        </row>
      </sheetData>
      <sheetData sheetId="1051">
        <row r="2">
          <cell r="A2">
            <v>0</v>
          </cell>
        </row>
      </sheetData>
      <sheetData sheetId="1052">
        <row r="2">
          <cell r="A2">
            <v>0</v>
          </cell>
        </row>
      </sheetData>
      <sheetData sheetId="1053">
        <row r="2">
          <cell r="A2">
            <v>0</v>
          </cell>
        </row>
      </sheetData>
      <sheetData sheetId="1054">
        <row r="2">
          <cell r="A2">
            <v>0</v>
          </cell>
        </row>
      </sheetData>
      <sheetData sheetId="1055">
        <row r="2">
          <cell r="A2">
            <v>0</v>
          </cell>
        </row>
      </sheetData>
      <sheetData sheetId="1056">
        <row r="2">
          <cell r="A2">
            <v>0</v>
          </cell>
        </row>
      </sheetData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>
        <row r="2">
          <cell r="A2">
            <v>0</v>
          </cell>
        </row>
      </sheetData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 refreshError="1"/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 refreshError="1"/>
      <sheetData sheetId="1873">
        <row r="2">
          <cell r="A2">
            <v>0</v>
          </cell>
        </row>
      </sheetData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/>
      <sheetData sheetId="1989"/>
      <sheetData sheetId="1990"/>
      <sheetData sheetId="1991"/>
      <sheetData sheetId="1992"/>
      <sheetData sheetId="1993"/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/>
      <sheetData sheetId="2011"/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/>
      <sheetData sheetId="2038"/>
      <sheetData sheetId="2039"/>
      <sheetData sheetId="2040"/>
      <sheetData sheetId="2041"/>
      <sheetData sheetId="2042">
        <row r="2">
          <cell r="A2">
            <v>0</v>
          </cell>
        </row>
      </sheetData>
      <sheetData sheetId="2043"/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/>
      <sheetData sheetId="2174"/>
      <sheetData sheetId="2175"/>
      <sheetData sheetId="2176"/>
      <sheetData sheetId="2177"/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/>
      <sheetData sheetId="2195"/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/>
      <sheetData sheetId="2222"/>
      <sheetData sheetId="2223"/>
      <sheetData sheetId="2224"/>
      <sheetData sheetId="2225"/>
      <sheetData sheetId="2226">
        <row r="2">
          <cell r="A2">
            <v>0</v>
          </cell>
        </row>
      </sheetData>
      <sheetData sheetId="2227"/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/>
      <sheetData sheetId="2357"/>
      <sheetData sheetId="2358"/>
      <sheetData sheetId="2359"/>
      <sheetData sheetId="2360"/>
      <sheetData sheetId="2361"/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/>
      <sheetData sheetId="2378"/>
      <sheetData sheetId="2379"/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/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/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/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/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/>
      <sheetData sheetId="2973"/>
      <sheetData sheetId="2974"/>
      <sheetData sheetId="2975"/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>
        <row r="2">
          <cell r="A2">
            <v>0</v>
          </cell>
        </row>
      </sheetData>
      <sheetData sheetId="3005"/>
      <sheetData sheetId="3006"/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/>
      <sheetData sheetId="3093"/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/>
      <sheetData sheetId="3163"/>
      <sheetData sheetId="3164"/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>
        <row r="2">
          <cell r="A2">
            <v>0</v>
          </cell>
        </row>
      </sheetData>
      <sheetData sheetId="3185"/>
      <sheetData sheetId="3186"/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/>
      <sheetData sheetId="3191"/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/>
      <sheetData sheetId="3196"/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/>
      <sheetData sheetId="3201"/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>
        <row r="2">
          <cell r="A2">
            <v>0</v>
          </cell>
        </row>
      </sheetData>
      <sheetData sheetId="3335"/>
      <sheetData sheetId="3336"/>
      <sheetData sheetId="3337"/>
      <sheetData sheetId="3338"/>
      <sheetData sheetId="3339">
        <row r="2">
          <cell r="A2">
            <v>0</v>
          </cell>
        </row>
      </sheetData>
      <sheetData sheetId="3340"/>
      <sheetData sheetId="3341"/>
      <sheetData sheetId="3342"/>
      <sheetData sheetId="3343"/>
      <sheetData sheetId="3344">
        <row r="2">
          <cell r="A2">
            <v>0</v>
          </cell>
        </row>
      </sheetData>
      <sheetData sheetId="3345"/>
      <sheetData sheetId="3346"/>
      <sheetData sheetId="3347"/>
      <sheetData sheetId="3348"/>
      <sheetData sheetId="3349">
        <row r="2">
          <cell r="A2">
            <v>0</v>
          </cell>
        </row>
      </sheetData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>
        <row r="2">
          <cell r="A2">
            <v>0</v>
          </cell>
        </row>
      </sheetData>
      <sheetData sheetId="3368"/>
      <sheetData sheetId="3369"/>
      <sheetData sheetId="3370"/>
      <sheetData sheetId="3371"/>
      <sheetData sheetId="3372">
        <row r="2">
          <cell r="A2">
            <v>0</v>
          </cell>
        </row>
      </sheetData>
      <sheetData sheetId="3373"/>
      <sheetData sheetId="3374"/>
      <sheetData sheetId="3375"/>
      <sheetData sheetId="3376"/>
      <sheetData sheetId="3377">
        <row r="2">
          <cell r="A2">
            <v>0</v>
          </cell>
        </row>
      </sheetData>
      <sheetData sheetId="3378"/>
      <sheetData sheetId="3379"/>
      <sheetData sheetId="3380"/>
      <sheetData sheetId="3381"/>
      <sheetData sheetId="3382">
        <row r="2">
          <cell r="A2">
            <v>0</v>
          </cell>
        </row>
      </sheetData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>
        <row r="2">
          <cell r="A2">
            <v>0</v>
          </cell>
        </row>
      </sheetData>
      <sheetData sheetId="3477"/>
      <sheetData sheetId="3478"/>
      <sheetData sheetId="3479"/>
      <sheetData sheetId="3480"/>
      <sheetData sheetId="3481">
        <row r="2">
          <cell r="A2">
            <v>0</v>
          </cell>
        </row>
      </sheetData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>
        <row r="2">
          <cell r="A2">
            <v>0</v>
          </cell>
        </row>
      </sheetData>
      <sheetData sheetId="3510"/>
      <sheetData sheetId="3511"/>
      <sheetData sheetId="3512"/>
      <sheetData sheetId="3513"/>
      <sheetData sheetId="3514">
        <row r="2">
          <cell r="A2">
            <v>0</v>
          </cell>
        </row>
      </sheetData>
      <sheetData sheetId="3515"/>
      <sheetData sheetId="3516"/>
      <sheetData sheetId="3517"/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/>
      <sheetData sheetId="3521"/>
      <sheetData sheetId="3522"/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/>
      <sheetData sheetId="3526"/>
      <sheetData sheetId="3527"/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/>
      <sheetData sheetId="3531"/>
      <sheetData sheetId="3532"/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/>
      <sheetData sheetId="3554"/>
      <sheetData sheetId="3555"/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/>
      <sheetData sheetId="3559"/>
      <sheetData sheetId="3560"/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/>
      <sheetData sheetId="3564"/>
      <sheetData sheetId="3565"/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>
        <row r="2">
          <cell r="A2">
            <v>0</v>
          </cell>
        </row>
      </sheetData>
      <sheetData sheetId="3661"/>
      <sheetData sheetId="3662"/>
      <sheetData sheetId="3663"/>
      <sheetData sheetId="3664"/>
      <sheetData sheetId="3665">
        <row r="2">
          <cell r="A2">
            <v>0</v>
          </cell>
        </row>
      </sheetData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>
        <row r="2">
          <cell r="A2">
            <v>0</v>
          </cell>
        </row>
      </sheetData>
      <sheetData sheetId="3694"/>
      <sheetData sheetId="3695"/>
      <sheetData sheetId="3696"/>
      <sheetData sheetId="3697"/>
      <sheetData sheetId="3698">
        <row r="2">
          <cell r="A2">
            <v>0</v>
          </cell>
        </row>
      </sheetData>
      <sheetData sheetId="3699"/>
      <sheetData sheetId="3700"/>
      <sheetData sheetId="3701"/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/>
      <sheetData sheetId="3705"/>
      <sheetData sheetId="3706"/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/>
      <sheetData sheetId="3710"/>
      <sheetData sheetId="3711"/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/>
      <sheetData sheetId="3715"/>
      <sheetData sheetId="3716"/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/>
      <sheetData sheetId="3738"/>
      <sheetData sheetId="3739"/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/>
      <sheetData sheetId="3743"/>
      <sheetData sheetId="3744"/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/>
      <sheetData sheetId="3748"/>
      <sheetData sheetId="3749"/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>
        <row r="2">
          <cell r="A2">
            <v>0</v>
          </cell>
        </row>
      </sheetData>
      <sheetData sheetId="3845"/>
      <sheetData sheetId="3846"/>
      <sheetData sheetId="3847"/>
      <sheetData sheetId="3848"/>
      <sheetData sheetId="3849">
        <row r="2">
          <cell r="A2">
            <v>0</v>
          </cell>
        </row>
      </sheetData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>
        <row r="2">
          <cell r="A2">
            <v>0</v>
          </cell>
        </row>
      </sheetData>
      <sheetData sheetId="3878"/>
      <sheetData sheetId="3879"/>
      <sheetData sheetId="3880"/>
      <sheetData sheetId="3881"/>
      <sheetData sheetId="3882">
        <row r="2">
          <cell r="A2">
            <v>0</v>
          </cell>
        </row>
      </sheetData>
      <sheetData sheetId="3883"/>
      <sheetData sheetId="3884"/>
      <sheetData sheetId="3885"/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/>
      <sheetData sheetId="3889"/>
      <sheetData sheetId="3890"/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/>
      <sheetData sheetId="3894"/>
      <sheetData sheetId="3895"/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/>
      <sheetData sheetId="3899"/>
      <sheetData sheetId="3900"/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/>
      <sheetData sheetId="3922"/>
      <sheetData sheetId="3923"/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/>
      <sheetData sheetId="3927"/>
      <sheetData sheetId="3928"/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/>
      <sheetData sheetId="3932"/>
      <sheetData sheetId="3933"/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>
        <row r="2">
          <cell r="A2">
            <v>0</v>
          </cell>
        </row>
      </sheetData>
      <sheetData sheetId="4029"/>
      <sheetData sheetId="4030"/>
      <sheetData sheetId="4031"/>
      <sheetData sheetId="4032"/>
      <sheetData sheetId="4033">
        <row r="2">
          <cell r="A2">
            <v>0</v>
          </cell>
        </row>
      </sheetData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>
        <row r="2">
          <cell r="A2">
            <v>0</v>
          </cell>
        </row>
      </sheetData>
      <sheetData sheetId="4062"/>
      <sheetData sheetId="4063"/>
      <sheetData sheetId="4064"/>
      <sheetData sheetId="4065"/>
      <sheetData sheetId="4066">
        <row r="2">
          <cell r="A2">
            <v>0</v>
          </cell>
        </row>
      </sheetData>
      <sheetData sheetId="4067"/>
      <sheetData sheetId="4068"/>
      <sheetData sheetId="4069"/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/>
      <sheetData sheetId="4073"/>
      <sheetData sheetId="4074"/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/>
      <sheetData sheetId="4078"/>
      <sheetData sheetId="4079"/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/>
      <sheetData sheetId="4083"/>
      <sheetData sheetId="4084"/>
      <sheetData sheetId="4085">
        <row r="2">
          <cell r="A2">
            <v>0</v>
          </cell>
        </row>
      </sheetData>
      <sheetData sheetId="4086">
        <row r="2">
          <cell r="A2">
            <v>0</v>
          </cell>
        </row>
      </sheetData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>
        <row r="2">
          <cell r="A2">
            <v>0</v>
          </cell>
        </row>
      </sheetData>
      <sheetData sheetId="4104">
        <row r="2">
          <cell r="A2">
            <v>0</v>
          </cell>
        </row>
      </sheetData>
      <sheetData sheetId="4105"/>
      <sheetData sheetId="4106"/>
      <sheetData sheetId="4107"/>
      <sheetData sheetId="4108">
        <row r="2">
          <cell r="A2">
            <v>0</v>
          </cell>
        </row>
      </sheetData>
      <sheetData sheetId="4109">
        <row r="2">
          <cell r="A2">
            <v>0</v>
          </cell>
        </row>
      </sheetData>
      <sheetData sheetId="4110"/>
      <sheetData sheetId="4111"/>
      <sheetData sheetId="4112"/>
      <sheetData sheetId="4113">
        <row r="2">
          <cell r="A2">
            <v>0</v>
          </cell>
        </row>
      </sheetData>
      <sheetData sheetId="4114">
        <row r="2">
          <cell r="A2">
            <v>0</v>
          </cell>
        </row>
      </sheetData>
      <sheetData sheetId="4115"/>
      <sheetData sheetId="4116"/>
      <sheetData sheetId="4117"/>
      <sheetData sheetId="4118">
        <row r="2">
          <cell r="A2">
            <v>0</v>
          </cell>
        </row>
      </sheetData>
      <sheetData sheetId="4119">
        <row r="2">
          <cell r="A2">
            <v>0</v>
          </cell>
        </row>
      </sheetData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>
        <row r="2">
          <cell r="A2">
            <v>0</v>
          </cell>
        </row>
      </sheetData>
      <sheetData sheetId="4213"/>
      <sheetData sheetId="4214"/>
      <sheetData sheetId="4215"/>
      <sheetData sheetId="4216"/>
      <sheetData sheetId="4217">
        <row r="2">
          <cell r="A2">
            <v>0</v>
          </cell>
        </row>
      </sheetData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>
        <row r="2">
          <cell r="A2">
            <v>0</v>
          </cell>
        </row>
      </sheetData>
      <sheetData sheetId="4246"/>
      <sheetData sheetId="4247"/>
      <sheetData sheetId="4248"/>
      <sheetData sheetId="4249"/>
      <sheetData sheetId="4250">
        <row r="2">
          <cell r="A2">
            <v>0</v>
          </cell>
        </row>
      </sheetData>
      <sheetData sheetId="4251"/>
      <sheetData sheetId="4252"/>
      <sheetData sheetId="4253"/>
      <sheetData sheetId="4254"/>
      <sheetData sheetId="4255">
        <row r="2">
          <cell r="A2">
            <v>0</v>
          </cell>
        </row>
      </sheetData>
      <sheetData sheetId="4256"/>
      <sheetData sheetId="4257"/>
      <sheetData sheetId="4258"/>
      <sheetData sheetId="4259"/>
      <sheetData sheetId="4260">
        <row r="2">
          <cell r="A2">
            <v>0</v>
          </cell>
        </row>
      </sheetData>
      <sheetData sheetId="4261"/>
      <sheetData sheetId="4262"/>
      <sheetData sheetId="4263"/>
      <sheetData sheetId="4264"/>
      <sheetData sheetId="4265">
        <row r="2">
          <cell r="A2">
            <v>0</v>
          </cell>
        </row>
      </sheetData>
      <sheetData sheetId="4266"/>
      <sheetData sheetId="4267"/>
      <sheetData sheetId="4268"/>
      <sheetData sheetId="4269"/>
      <sheetData sheetId="4270">
        <row r="2">
          <cell r="A2">
            <v>0</v>
          </cell>
        </row>
      </sheetData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>
        <row r="2">
          <cell r="A2">
            <v>0</v>
          </cell>
        </row>
      </sheetData>
      <sheetData sheetId="4289"/>
      <sheetData sheetId="4290"/>
      <sheetData sheetId="4291"/>
      <sheetData sheetId="4292"/>
      <sheetData sheetId="4293">
        <row r="2">
          <cell r="A2">
            <v>0</v>
          </cell>
        </row>
      </sheetData>
      <sheetData sheetId="4294"/>
      <sheetData sheetId="4295"/>
      <sheetData sheetId="4296"/>
      <sheetData sheetId="4297"/>
      <sheetData sheetId="4298">
        <row r="2">
          <cell r="A2">
            <v>0</v>
          </cell>
        </row>
      </sheetData>
      <sheetData sheetId="4299"/>
      <sheetData sheetId="4300"/>
      <sheetData sheetId="4301"/>
      <sheetData sheetId="4302"/>
      <sheetData sheetId="4303">
        <row r="2">
          <cell r="A2">
            <v>0</v>
          </cell>
        </row>
      </sheetData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>
        <row r="2">
          <cell r="A2">
            <v>0</v>
          </cell>
        </row>
      </sheetData>
      <sheetData sheetId="4439"/>
      <sheetData sheetId="4440"/>
      <sheetData sheetId="4441"/>
      <sheetData sheetId="4442"/>
      <sheetData sheetId="4443">
        <row r="2">
          <cell r="A2">
            <v>0</v>
          </cell>
        </row>
      </sheetData>
      <sheetData sheetId="4444"/>
      <sheetData sheetId="4445"/>
      <sheetData sheetId="4446"/>
      <sheetData sheetId="4447"/>
      <sheetData sheetId="4448">
        <row r="2">
          <cell r="A2">
            <v>0</v>
          </cell>
        </row>
      </sheetData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>
        <row r="2">
          <cell r="A2">
            <v>0</v>
          </cell>
        </row>
      </sheetData>
      <sheetData sheetId="4477"/>
      <sheetData sheetId="4478"/>
      <sheetData sheetId="4479">
        <row r="2">
          <cell r="A2">
            <v>0</v>
          </cell>
        </row>
      </sheetData>
      <sheetData sheetId="4480">
        <row r="2">
          <cell r="A2">
            <v>0</v>
          </cell>
        </row>
      </sheetData>
      <sheetData sheetId="4481">
        <row r="2">
          <cell r="A2">
            <v>0</v>
          </cell>
        </row>
      </sheetData>
      <sheetData sheetId="4482">
        <row r="2">
          <cell r="A2">
            <v>0</v>
          </cell>
        </row>
      </sheetData>
      <sheetData sheetId="4483">
        <row r="2">
          <cell r="A2">
            <v>0</v>
          </cell>
        </row>
      </sheetData>
      <sheetData sheetId="4484">
        <row r="2">
          <cell r="A2">
            <v>0</v>
          </cell>
        </row>
      </sheetData>
      <sheetData sheetId="4485">
        <row r="2">
          <cell r="A2">
            <v>0</v>
          </cell>
        </row>
      </sheetData>
      <sheetData sheetId="4486">
        <row r="2">
          <cell r="A2">
            <v>0</v>
          </cell>
        </row>
      </sheetData>
      <sheetData sheetId="4487">
        <row r="2">
          <cell r="A2">
            <v>0</v>
          </cell>
        </row>
      </sheetData>
      <sheetData sheetId="4488">
        <row r="2">
          <cell r="A2">
            <v>0</v>
          </cell>
        </row>
      </sheetData>
      <sheetData sheetId="4489">
        <row r="2">
          <cell r="A2">
            <v>0</v>
          </cell>
        </row>
      </sheetData>
      <sheetData sheetId="4490">
        <row r="2">
          <cell r="A2">
            <v>0</v>
          </cell>
        </row>
      </sheetData>
      <sheetData sheetId="4491">
        <row r="2">
          <cell r="A2">
            <v>0</v>
          </cell>
        </row>
      </sheetData>
      <sheetData sheetId="4492">
        <row r="2">
          <cell r="A2">
            <v>0</v>
          </cell>
        </row>
      </sheetData>
      <sheetData sheetId="4493">
        <row r="2">
          <cell r="A2">
            <v>0</v>
          </cell>
        </row>
      </sheetData>
      <sheetData sheetId="4494">
        <row r="2">
          <cell r="A2">
            <v>0</v>
          </cell>
        </row>
      </sheetData>
      <sheetData sheetId="4495">
        <row r="2">
          <cell r="A2">
            <v>0</v>
          </cell>
        </row>
      </sheetData>
      <sheetData sheetId="4496">
        <row r="2">
          <cell r="A2">
            <v>0</v>
          </cell>
        </row>
      </sheetData>
      <sheetData sheetId="4497">
        <row r="2">
          <cell r="A2">
            <v>0</v>
          </cell>
        </row>
      </sheetData>
      <sheetData sheetId="4498">
        <row r="2">
          <cell r="A2">
            <v>0</v>
          </cell>
        </row>
      </sheetData>
      <sheetData sheetId="4499">
        <row r="2">
          <cell r="A2">
            <v>0</v>
          </cell>
        </row>
      </sheetData>
      <sheetData sheetId="4500">
        <row r="2">
          <cell r="A2">
            <v>0</v>
          </cell>
        </row>
      </sheetData>
      <sheetData sheetId="4501">
        <row r="2">
          <cell r="A2">
            <v>0</v>
          </cell>
        </row>
      </sheetData>
      <sheetData sheetId="4502">
        <row r="2">
          <cell r="A2">
            <v>0</v>
          </cell>
        </row>
      </sheetData>
      <sheetData sheetId="4503">
        <row r="2">
          <cell r="A2">
            <v>0</v>
          </cell>
        </row>
      </sheetData>
      <sheetData sheetId="4504">
        <row r="2">
          <cell r="A2">
            <v>0</v>
          </cell>
        </row>
      </sheetData>
      <sheetData sheetId="4505">
        <row r="2">
          <cell r="A2">
            <v>0</v>
          </cell>
        </row>
      </sheetData>
      <sheetData sheetId="4506">
        <row r="2">
          <cell r="A2">
            <v>0</v>
          </cell>
        </row>
      </sheetData>
      <sheetData sheetId="4507">
        <row r="2">
          <cell r="A2">
            <v>0</v>
          </cell>
        </row>
      </sheetData>
      <sheetData sheetId="4508">
        <row r="2">
          <cell r="A2">
            <v>0</v>
          </cell>
        </row>
      </sheetData>
      <sheetData sheetId="4509">
        <row r="2">
          <cell r="A2">
            <v>0</v>
          </cell>
        </row>
      </sheetData>
      <sheetData sheetId="4510">
        <row r="2">
          <cell r="A2">
            <v>0</v>
          </cell>
        </row>
      </sheetData>
      <sheetData sheetId="4511">
        <row r="2">
          <cell r="A2">
            <v>0</v>
          </cell>
        </row>
      </sheetData>
      <sheetData sheetId="4512">
        <row r="2">
          <cell r="A2">
            <v>0</v>
          </cell>
        </row>
      </sheetData>
      <sheetData sheetId="4513">
        <row r="2">
          <cell r="A2">
            <v>0</v>
          </cell>
        </row>
      </sheetData>
      <sheetData sheetId="4514">
        <row r="2">
          <cell r="A2">
            <v>0</v>
          </cell>
        </row>
      </sheetData>
      <sheetData sheetId="4515">
        <row r="2">
          <cell r="A2">
            <v>0</v>
          </cell>
        </row>
      </sheetData>
      <sheetData sheetId="4516">
        <row r="2">
          <cell r="A2">
            <v>0</v>
          </cell>
        </row>
      </sheetData>
      <sheetData sheetId="4517">
        <row r="2">
          <cell r="A2">
            <v>0</v>
          </cell>
        </row>
      </sheetData>
      <sheetData sheetId="4518">
        <row r="2">
          <cell r="A2">
            <v>0</v>
          </cell>
        </row>
      </sheetData>
      <sheetData sheetId="4519">
        <row r="2">
          <cell r="A2">
            <v>0</v>
          </cell>
        </row>
      </sheetData>
      <sheetData sheetId="4520">
        <row r="2">
          <cell r="A2">
            <v>0</v>
          </cell>
        </row>
      </sheetData>
      <sheetData sheetId="4521">
        <row r="2">
          <cell r="A2">
            <v>0</v>
          </cell>
        </row>
      </sheetData>
      <sheetData sheetId="4522">
        <row r="2">
          <cell r="A2">
            <v>0</v>
          </cell>
        </row>
      </sheetData>
      <sheetData sheetId="4523">
        <row r="2">
          <cell r="A2">
            <v>0</v>
          </cell>
        </row>
      </sheetData>
      <sheetData sheetId="4524">
        <row r="2">
          <cell r="A2">
            <v>0</v>
          </cell>
        </row>
      </sheetData>
      <sheetData sheetId="4525">
        <row r="2">
          <cell r="A2">
            <v>0</v>
          </cell>
        </row>
      </sheetData>
      <sheetData sheetId="4526">
        <row r="2">
          <cell r="A2">
            <v>0</v>
          </cell>
        </row>
      </sheetData>
      <sheetData sheetId="4527">
        <row r="2">
          <cell r="A2">
            <v>0</v>
          </cell>
        </row>
      </sheetData>
      <sheetData sheetId="4528">
        <row r="2">
          <cell r="A2">
            <v>0</v>
          </cell>
        </row>
      </sheetData>
      <sheetData sheetId="4529">
        <row r="2">
          <cell r="A2">
            <v>0</v>
          </cell>
        </row>
      </sheetData>
      <sheetData sheetId="4530">
        <row r="2">
          <cell r="A2">
            <v>0</v>
          </cell>
        </row>
      </sheetData>
      <sheetData sheetId="4531">
        <row r="2">
          <cell r="A2">
            <v>0</v>
          </cell>
        </row>
      </sheetData>
      <sheetData sheetId="4532">
        <row r="2">
          <cell r="A2">
            <v>0</v>
          </cell>
        </row>
      </sheetData>
      <sheetData sheetId="4533">
        <row r="2">
          <cell r="A2">
            <v>0</v>
          </cell>
        </row>
      </sheetData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>
        <row r="2">
          <cell r="A2">
            <v>0</v>
          </cell>
        </row>
      </sheetData>
      <sheetData sheetId="4537">
        <row r="2">
          <cell r="A2">
            <v>0</v>
          </cell>
        </row>
      </sheetData>
      <sheetData sheetId="4538">
        <row r="2">
          <cell r="A2">
            <v>0</v>
          </cell>
        </row>
      </sheetData>
      <sheetData sheetId="4539">
        <row r="2">
          <cell r="A2">
            <v>0</v>
          </cell>
        </row>
      </sheetData>
      <sheetData sheetId="4540">
        <row r="2">
          <cell r="A2">
            <v>0</v>
          </cell>
        </row>
      </sheetData>
      <sheetData sheetId="4541">
        <row r="2">
          <cell r="A2">
            <v>0</v>
          </cell>
        </row>
      </sheetData>
      <sheetData sheetId="4542">
        <row r="2">
          <cell r="A2">
            <v>0</v>
          </cell>
        </row>
      </sheetData>
      <sheetData sheetId="4543">
        <row r="2">
          <cell r="A2">
            <v>0</v>
          </cell>
        </row>
      </sheetData>
      <sheetData sheetId="4544">
        <row r="2">
          <cell r="A2">
            <v>0</v>
          </cell>
        </row>
      </sheetData>
      <sheetData sheetId="4545">
        <row r="2">
          <cell r="A2">
            <v>0</v>
          </cell>
        </row>
      </sheetData>
      <sheetData sheetId="4546">
        <row r="2">
          <cell r="A2">
            <v>0</v>
          </cell>
        </row>
      </sheetData>
      <sheetData sheetId="4547">
        <row r="2">
          <cell r="A2">
            <v>0</v>
          </cell>
        </row>
      </sheetData>
      <sheetData sheetId="4548">
        <row r="2">
          <cell r="A2">
            <v>0</v>
          </cell>
        </row>
      </sheetData>
      <sheetData sheetId="4549">
        <row r="2">
          <cell r="A2">
            <v>0</v>
          </cell>
        </row>
      </sheetData>
      <sheetData sheetId="4550">
        <row r="2">
          <cell r="A2">
            <v>0</v>
          </cell>
        </row>
      </sheetData>
      <sheetData sheetId="4551">
        <row r="2">
          <cell r="A2">
            <v>0</v>
          </cell>
        </row>
      </sheetData>
      <sheetData sheetId="4552">
        <row r="2">
          <cell r="A2">
            <v>0</v>
          </cell>
        </row>
      </sheetData>
      <sheetData sheetId="4553">
        <row r="2">
          <cell r="A2">
            <v>0</v>
          </cell>
        </row>
      </sheetData>
      <sheetData sheetId="4554">
        <row r="2">
          <cell r="A2">
            <v>0</v>
          </cell>
        </row>
      </sheetData>
      <sheetData sheetId="4555">
        <row r="2">
          <cell r="A2">
            <v>0</v>
          </cell>
        </row>
      </sheetData>
      <sheetData sheetId="4556">
        <row r="2">
          <cell r="A2">
            <v>0</v>
          </cell>
        </row>
      </sheetData>
      <sheetData sheetId="4557">
        <row r="2">
          <cell r="A2">
            <v>0</v>
          </cell>
        </row>
      </sheetData>
      <sheetData sheetId="4558">
        <row r="2">
          <cell r="A2">
            <v>0</v>
          </cell>
        </row>
      </sheetData>
      <sheetData sheetId="4559">
        <row r="2">
          <cell r="A2">
            <v>0</v>
          </cell>
        </row>
      </sheetData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>
        <row r="2">
          <cell r="A2">
            <v>0</v>
          </cell>
        </row>
      </sheetData>
      <sheetData sheetId="4563">
        <row r="2">
          <cell r="A2">
            <v>0</v>
          </cell>
        </row>
      </sheetData>
      <sheetData sheetId="4564"/>
      <sheetData sheetId="4565"/>
      <sheetData sheetId="4566">
        <row r="2">
          <cell r="A2">
            <v>0</v>
          </cell>
        </row>
      </sheetData>
      <sheetData sheetId="4567">
        <row r="2">
          <cell r="A2">
            <v>0</v>
          </cell>
        </row>
      </sheetData>
      <sheetData sheetId="4568">
        <row r="2">
          <cell r="A2">
            <v>0</v>
          </cell>
        </row>
      </sheetData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>
        <row r="2">
          <cell r="A2">
            <v>0</v>
          </cell>
        </row>
      </sheetData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 refreshError="1"/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/>
      <sheetData sheetId="4663">
        <row r="2">
          <cell r="A2">
            <v>0</v>
          </cell>
        </row>
      </sheetData>
      <sheetData sheetId="4664"/>
      <sheetData sheetId="4665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/>
      <sheetData sheetId="4675">
        <row r="2">
          <cell r="A2">
            <v>0</v>
          </cell>
        </row>
      </sheetData>
      <sheetData sheetId="4676" refreshError="1"/>
      <sheetData sheetId="4677">
        <row r="2">
          <cell r="A2">
            <v>0</v>
          </cell>
        </row>
      </sheetData>
      <sheetData sheetId="4678"/>
      <sheetData sheetId="4679">
        <row r="2">
          <cell r="A2">
            <v>0</v>
          </cell>
        </row>
      </sheetData>
      <sheetData sheetId="4680"/>
      <sheetData sheetId="4681"/>
      <sheetData sheetId="4682"/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/>
      <sheetData sheetId="4687">
        <row r="2">
          <cell r="A2">
            <v>0</v>
          </cell>
        </row>
      </sheetData>
      <sheetData sheetId="4688" refreshError="1"/>
      <sheetData sheetId="4689" refreshError="1"/>
      <sheetData sheetId="4690"/>
      <sheetData sheetId="4691">
        <row r="2">
          <cell r="B2" t="str">
            <v>Patrimonio
neto
personal</v>
          </cell>
        </row>
      </sheetData>
      <sheetData sheetId="4692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#¡REF"/>
      <sheetName val="\a  aaInformación GRUPO 4\A MIn"/>
      <sheetName val="MATERIALES"/>
      <sheetName val="SUB APU"/>
      <sheetName val="Informe"/>
      <sheetName val="Seguim-16"/>
      <sheetName val="Informacion"/>
      <sheetName val="INV"/>
      <sheetName val="AASHTO"/>
      <sheetName val="Datos Básicos"/>
      <sheetName val="SALARIOS"/>
      <sheetName val="PESOS"/>
      <sheetName val="Base Muestras"/>
      <sheetName val="Formulario N° 4"/>
      <sheetName val="EQUIP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otros"/>
      <sheetName val="PRESUPUESTO"/>
      <sheetName val="\\Escritorio\amv 2011\a  aaInfo"/>
      <sheetName val="\Users\avargase\AppData\Local\M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[aCCIDENTES DE 1995 - 1996.xls]"/>
      <sheetName val="Res-Accide-10"/>
      <sheetName val="Lista obra"/>
      <sheetName val="\Documents and Settings\Pedro "/>
      <sheetName val="\Users\Administrador\Desktop\A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\Ing-her"/>
      <sheetName val="\Users\cmeza\Documents\INVIAS\D"/>
      <sheetName val="\Documents and Settings\jviteri"/>
      <sheetName val="HISTORICOS FUEL OIL EXP"/>
      <sheetName val="PR 1"/>
      <sheetName val="\Nuevos APU Córdoba\a  aaInform"/>
      <sheetName val="\E\Nuevos APU Córdoba\a  aaInfo"/>
      <sheetName val="\Users\JoseGabriel\Documents\Mi"/>
      <sheetName val="\Users\HP\AppData\Local\Microso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19"/>
      <sheetName val="aCCIDENTES_DE_1995_-_199620"/>
      <sheetName val="aCCIDENTES_DE_1995_-_199621"/>
      <sheetName val="aCCIDENTES_DE_1995_-_199622"/>
      <sheetName val="aCCIDENTES_DE_1995_-_199623"/>
      <sheetName val="aCCIDENTES_DE_1995_-_199624"/>
      <sheetName val="aCCIDENTES_DE_1995_-_1996_xls6"/>
      <sheetName val="aCCIDENTES_DE_1995_-_1996_xls7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EQUIPOS"/>
      <sheetName val="MANO DE OBRA"/>
      <sheetName val="TRANSPORTE"/>
      <sheetName val="_aCCIDENTES_DE_1995___1996_xl_6"/>
      <sheetName val="//ccefici"/>
      <sheetName val="//d.docs.live.net/a  aaInformac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Mini HP Enero 2015\Proyectos i"/>
      <sheetName val="\C\Users\avargase\AppData\Local"/>
      <sheetName val="\Volumes\USB PIOLIN\Escritorio\"/>
      <sheetName val="\\Sistemas_serv1\xx\Documents a"/>
      <sheetName val="\Users\USUARIO\Downloads\a  aaI"/>
      <sheetName val="SEGUIM Y REPROG MES 1 (2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CCIDENTES_DE_1995___1996_xl_2"/>
      <sheetName val="_aCCIDENTES_DE_1995___1996_xl_3"/>
      <sheetName val="_aCCIDENTES_DE_1995___1996_xl_4"/>
      <sheetName val="_aCCIDENTES_DE_1995___1996_xl_5"/>
      <sheetName val="_a  aaInformación GRUPO 4_A MIn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precios-básicos2002"/>
      <sheetName val="APUs"/>
      <sheetName val="#REF"/>
      <sheetName val="_aCCIDENTES_DE_1995___1996_xl_9"/>
      <sheetName val="ACTA No.1 "/>
      <sheetName val="ACTA No.5"/>
      <sheetName val="_aCCIDENTES_DE_1995___1996_x_10"/>
      <sheetName val="_aCCIDENTES_DE_1995___1996_xl_7"/>
      <sheetName val="_aCCIDENTES_DE_1995___1996_xl_8"/>
      <sheetName val="_aCCIDENTES_DE_1995___1996_x_11"/>
      <sheetName val="_aCCIDENTES_DE_1995___1996_x_12"/>
      <sheetName val="_aCCIDENTES_DE_1995___1996_x_13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Formulario_N°_4"/>
      <sheetName val="Base_Muestras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_aCCIDENTES_DE_1995___1996_x_51"/>
      <sheetName val="_aCCIDENTES_DE_1995___1996_x_52"/>
      <sheetName val="_aCCIDENTES_DE_1995___1996_x_53"/>
      <sheetName val="_aCCIDENTES_DE_1995___1996_x_54"/>
      <sheetName val="_aCCIDENTES_DE_1995___1996_x_55"/>
      <sheetName val="_aCCIDENTES_DE_1995___1996_x_57"/>
      <sheetName val="_aCCIDENTES_DE_1995___1996_x_56"/>
      <sheetName val="CANT OBRA"/>
      <sheetName val="\Users\ANDRES FELIPE MUÑOZ\Down"/>
      <sheetName val="LISTADO "/>
      <sheetName val="M.O."/>
      <sheetName val="Hoja2"/>
      <sheetName val="ESTADO VÍA-CRIT.TECNICO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\E\a  aaInformación GRUPO 4\A M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\Gabrielaapabone\d copias\a  a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OSTOS UNITARIOS"/>
      <sheetName val="CA-2909"/>
      <sheetName val="_aCCIDENTES_DE_1995___1996_x_67"/>
      <sheetName val="_aCCIDENTES_DE_1995___1996_x_63"/>
      <sheetName val="_aCCIDENTES_DE_1995___1996_x_62"/>
      <sheetName val="_aCCIDENTES_DE_1995___1996_x_58"/>
      <sheetName val="_aCCIDENTES_DE_1995___1996_x_59"/>
      <sheetName val="_aCCIDENTES_DE_1995___1996_x_60"/>
      <sheetName val="_aCCIDENTES_DE_1995___1996_x_61"/>
      <sheetName val="_aCCIDENTES_DE_1995___1996_x_64"/>
      <sheetName val="_aCCIDENTES_DE_1995___1996_x_65"/>
      <sheetName val="_aCCIDENTES_DE_1995___1996_x_66"/>
      <sheetName val="_aCCIDENTES_DE_1995___1996_x_68"/>
      <sheetName val="_aCCIDENTES_DE_1995___1996_x_69"/>
      <sheetName val="_aCCIDENTES_DE_1995___1996_x_70"/>
      <sheetName val="_aCCIDENTES_DE_1995___1996_x_77"/>
      <sheetName val=" ACTA FINAL + MODIFICATORIA 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_72"/>
      <sheetName val="_aCCIDENTES_DE_1995___1996_x_71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82"/>
      <sheetName val="_aCCIDENTES_DE_1995___1996_x_81"/>
      <sheetName val="_aCCIDENTES_DE_1995___1996_x_78"/>
      <sheetName val="_aCCIDENTES_DE_1995___1996_x_79"/>
      <sheetName val="_aCCIDENTES_DE_1995___1996_x_80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_83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9"/>
      <sheetName val="_aCCIDENTES_DE_1995___1996_x_88"/>
      <sheetName val="_aCCIDENTES_DE_1995___1996_x_90"/>
      <sheetName val="_aCCIDENTES_DE_1995___1996_x_91"/>
      <sheetName val="_aCCIDENTES_DE_1995___1996_x_92"/>
      <sheetName val="_aCCIDENTES_DE_1995___1996_x_93"/>
      <sheetName val="_aCCIDENTES_DE_1995___1996_x_96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_aCCIDENTES_DE_1995___1996__105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MATERIAL"/>
      <sheetName val="INDIC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G.G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_118"/>
      <sheetName val="_aCCIDENTES_DE_1995___1996__110"/>
      <sheetName val="_aCCIDENTES_DE_1995___1996__107"/>
      <sheetName val="_aCCIDENTES_DE_1995___1996__108"/>
      <sheetName val="_aCCIDENTES_DE_1995___1996__109"/>
      <sheetName val="_aCCIDENTES_DE_1995___1996__111"/>
      <sheetName val="aCCIDENTES%2520DE%25201995%2520"/>
      <sheetName val="AC2-AG96"/>
      <sheetName val="aactividad"/>
      <sheetName val="_aCCIDENTES_DE_1995___1996__112"/>
      <sheetName val="_aCCIDENTES_DE_1995___1996__113"/>
      <sheetName val="_aCCIDENTES_DE_1995___1996__114"/>
      <sheetName val="_aCCIDENTES_DE_1995___1996__115"/>
      <sheetName val="_aCCIDENTES_DE_1995___1996__116"/>
      <sheetName val="_aCCIDENTES_DE_1995___1996__117"/>
      <sheetName val="_aCCIDENTES_DE_1995___1996__120"/>
      <sheetName val="_aCCIDENTES_DE_1995___1996__119"/>
      <sheetName val="_aCCIDENTES_DE_1995___1996__121"/>
      <sheetName val="_aCCIDENTES_DE_1995___1996__130"/>
      <sheetName val="_aCCIDENTES_DE_1995___1996__122"/>
      <sheetName val="_aCCIDENTES_DE_1995___1996__125"/>
      <sheetName val="_aCCIDENTES_DE_1995___1996__123"/>
      <sheetName val="_aCCIDENTES_DE_1995___1996__124"/>
      <sheetName val="_aCCIDENTES_DE_1995___1996__126"/>
      <sheetName val="_aCCIDENTES_DE_1995___1996__127"/>
      <sheetName val="_aCCIDENTES_DE_1995___1996__128"/>
      <sheetName val="_aCCIDENTES_DE_1995___1996__129"/>
      <sheetName val="_aCCIDENTES_DE_1995___1996__131"/>
      <sheetName val="_aCCIDENTES_DE_1995___1996__132"/>
      <sheetName val="_aCCIDENTES_DE_1995___1996__133"/>
      <sheetName val="_aCCIDENTES_DE_1995___1996__134"/>
      <sheetName val="_aCCIDENTES_DE_1995___1996__135"/>
      <sheetName val="_aCCIDENTES_DE_1995___1996__137"/>
      <sheetName val="_aCCIDENTES_DE_1995___1996__136"/>
      <sheetName val="\\Escritorio\amv_2011\a__aaInfo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\Giovanni\administracion_vial\"/>
      <sheetName val="\MONTO_AGOTABLE_2010\a__aaInfor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"/>
      <sheetName val="PU (2)"/>
      <sheetName val="Tabla CONPES 3714"/>
      <sheetName val="\Users\rosalym\Desktop\BALANCE 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MAT"/>
      <sheetName val="HER"/>
      <sheetName val="PER"/>
      <sheetName val="TRANS"/>
      <sheetName val="\Users\LENOVO\Downloads\a  aaIn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AIU"/>
      <sheetName val="gp05"/>
      <sheetName val="GP06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ESTADO_VÍA-CRIT_TECNICO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EST2"/>
      <sheetName val="PLAN DE INVERSION ANTICIPO"/>
      <sheetName val="inv mensual"/>
      <sheetName val="borrador flujo inv"/>
      <sheetName val="social-ambiental"/>
      <sheetName val="AU"/>
      <sheetName val="_aCCIDENTES_DE_1995___1996__138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 refreshError="1"/>
      <sheetData sheetId="280" refreshError="1"/>
      <sheetData sheetId="28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 refreshError="1"/>
      <sheetData sheetId="299" refreshError="1"/>
      <sheetData sheetId="300"/>
      <sheetData sheetId="301" refreshError="1"/>
      <sheetData sheetId="302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 refreshError="1"/>
      <sheetData sheetId="360" refreshError="1"/>
      <sheetData sheetId="361" refreshError="1"/>
      <sheetData sheetId="362" refreshError="1"/>
      <sheetData sheetId="363"/>
      <sheetData sheetId="364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/>
      <sheetData sheetId="396"/>
      <sheetData sheetId="397"/>
      <sheetData sheetId="398"/>
      <sheetData sheetId="399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 refreshError="1"/>
      <sheetData sheetId="655" refreshError="1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 refreshError="1"/>
      <sheetData sheetId="1649" refreshError="1"/>
      <sheetData sheetId="1650" refreshError="1"/>
      <sheetData sheetId="1651"/>
      <sheetData sheetId="1652"/>
      <sheetData sheetId="1653"/>
      <sheetData sheetId="1654"/>
      <sheetData sheetId="1655"/>
      <sheetData sheetId="1656"/>
      <sheetData sheetId="1657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/>
      <sheetData sheetId="1667"/>
      <sheetData sheetId="1668"/>
      <sheetData sheetId="1669"/>
      <sheetData sheetId="1670"/>
      <sheetData sheetId="167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Informacion"/>
      <sheetName val="INDICMICROEMP"/>
      <sheetName val="\a  aaInformación GRUPO 4\A MIn"/>
      <sheetName val="#¡REF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ecios-básicos2002"/>
      <sheetName val="APU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_aCCIDENTES_DE_1995___1996_xl_2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OSTOS UNITARIOS"/>
      <sheetName val="CA-2909"/>
      <sheetName val="aactividad"/>
      <sheetName val="_aCCIDENTES_DE_1995___1996_xl_3"/>
      <sheetName val="0."/>
      <sheetName val="Base_Mater"/>
      <sheetName val="20."/>
      <sheetName val="17."/>
      <sheetName val="11.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Formulario_N°_4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BASES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7"/>
      <sheetName val="//ccefici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_aCCIDENTES_DE_1995___1996_xl_9"/>
      <sheetName val="LISTADO "/>
      <sheetName val="M.O."/>
      <sheetName val="G.G"/>
      <sheetName val="INDICE"/>
      <sheetName val="ARBOL DE PROBLEMAS final"/>
      <sheetName val="IDENTIFICACION DEL PROBLEMA fin"/>
      <sheetName val="OBJETIVOS FINALES"/>
      <sheetName val="ESTRUCTURA DE PROYECTO"/>
      <sheetName val="OBJETIVOS ESPECIFICOS final"/>
      <sheetName val="REQUISITOS INF INTERVENTORÍA"/>
      <sheetName val="\\Gabrielaapabone\d copias\a  a"/>
      <sheetName val="PU (2)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gp05"/>
      <sheetName val="GP06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ACTA No.1 "/>
      <sheetName val="INST"/>
      <sheetName val="EQUIPOS"/>
      <sheetName val="MANO DE OBRA"/>
      <sheetName val="TRANSPORT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 refreshError="1"/>
      <sheetData sheetId="143" refreshError="1"/>
      <sheetData sheetId="144"/>
      <sheetData sheetId="145" refreshError="1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 refreshError="1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 refreshError="1"/>
      <sheetData sheetId="509" refreshError="1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 refreshError="1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 refreshError="1"/>
      <sheetData sheetId="713" refreshError="1"/>
      <sheetData sheetId="714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/>
      <sheetData sheetId="723"/>
      <sheetData sheetId="724"/>
      <sheetData sheetId="725"/>
      <sheetData sheetId="726"/>
      <sheetData sheetId="727"/>
      <sheetData sheetId="728" refreshError="1"/>
      <sheetData sheetId="729" refreshError="1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 refreshError="1"/>
      <sheetData sheetId="743" refreshError="1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 refreshError="1"/>
      <sheetData sheetId="999" refreshError="1"/>
      <sheetData sheetId="1000" refreshError="1"/>
      <sheetData sheetId="1001"/>
      <sheetData sheetId="1002"/>
      <sheetData sheetId="1003"/>
      <sheetData sheetId="1004" refreshError="1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/>
      <sheetData sheetId="1102"/>
      <sheetData sheetId="1103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/>
      <sheetData sheetId="1114" refreshError="1"/>
      <sheetData sheetId="1115" refreshError="1"/>
      <sheetData sheetId="1116" refreshError="1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Materiales"/>
      <sheetName val="Cuadrillas"/>
      <sheetName val="Concretos y morteros"/>
      <sheetName val="Equipo"/>
      <sheetName val="Datos iniciales "/>
      <sheetName val="Transporte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\I\MANTENIMIENTO RUTA 1001_MARZ"/>
      <sheetName val="\F\MANTENIMIENTO RUTA 1001_MARZ"/>
      <sheetName val="CONT_ADI"/>
      <sheetName val="[a  aaInformación]__cceficien_6"/>
      <sheetName val="ANEXO IX"/>
      <sheetName val="Presupuesto"/>
      <sheetName val="otros"/>
      <sheetName val="\Users\USUARIO\Downloads\MANTEN"/>
      <sheetName val="APUs"/>
      <sheetName val="INSUMOS"/>
      <sheetName val="PptoGral"/>
      <sheetName val="a__aaInformación"/>
      <sheetName val="a__aaInformación1"/>
      <sheetName val="a__aaInformación2"/>
      <sheetName val="Formulario N° 4"/>
      <sheetName val="\\SERVIDOR\Public2\MANTENIMIENT"/>
      <sheetName val="INDICMICROEMP"/>
      <sheetName val="INDICE"/>
      <sheetName val="Fornato 6"/>
      <sheetName val="[a  aaInformación]//cceficiente"/>
      <sheetName val="Datos"/>
      <sheetName val="Jornal"/>
      <sheetName val="[a  aaInformación]__cceficien_2"/>
      <sheetName val="[a  aaInformación]__cceficien_3"/>
      <sheetName val="[a  aaInformación]__cceficien_4"/>
      <sheetName val="[a  aaInformación]__cceficien_5"/>
      <sheetName val="[a  aaInformación]__cceficie_13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[a  aaInformación]__cceficien_9"/>
      <sheetName val="[a  aaInformación]__cceficien_7"/>
      <sheetName val="[a  aaInformación]__cceficien_8"/>
      <sheetName val="[a  aaInformación]__cceficie_12"/>
      <sheetName val="[a  aaInformación]__cceficie_10"/>
      <sheetName val="[a  aaInformación]__cceficie_11"/>
      <sheetName val="_MANTENIMIENTO RUTA 1001_MARZO "/>
      <sheetName val="_I_MANTENIMIENTO RUTA 1001_MARZ"/>
      <sheetName val="[a  aaInformación]__cceficie_14"/>
      <sheetName val="[a  aaInformación]__cceficie_15"/>
      <sheetName val="M.O."/>
      <sheetName val="[a  aaInformación]__cceficie_18"/>
      <sheetName val="[a  aaInformación]__cceficie_16"/>
      <sheetName val="[a  aaInformación]__cceficie_17"/>
      <sheetName val="[a  aaInformación]__cceficie_19"/>
      <sheetName val="[a  aaInformación]__cceficie_37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36"/>
      <sheetName val="[a  aaInformación]__cceficie_28"/>
      <sheetName val="[a  aaInformación]__cceficie_27"/>
      <sheetName val="[a  aaInformación]__cceficie_29"/>
      <sheetName val="[a  aaInformación]__cceficie_34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//cceficiente_sharepoint_com/MA"/>
      <sheetName val="[a  aaInformación]__cceficie_40"/>
      <sheetName val="[a  aaInformación]__cceficie_38"/>
      <sheetName val="[a  aaInformación]__cceficie_39"/>
      <sheetName val="ITEMS"/>
      <sheetName val="CrudosA"/>
      <sheetName val="casosWTI"/>
      <sheetName val="INFORME SEMANAL"/>
      <sheetName val="AVANCE SEMANAL"/>
      <sheetName val="CLIMA mes"/>
      <sheetName val="REG FOTO"/>
      <sheetName val="SISOMA"/>
      <sheetName val="PANEL"/>
      <sheetName val="Emboquillar"/>
      <sheetName val="Acometidacobrerígido"/>
      <sheetName val="Acometidatoma"/>
      <sheetName val="Acometidahasta1&quot;"/>
      <sheetName val="[a  aaInformación]__cceficie_47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4"/>
      <sheetName val="[a  aaInformación]__cceficie_49"/>
      <sheetName val="[a  aaInformación]__cceficie_50"/>
      <sheetName val="[a  aaInformación]__cceficie_53"/>
      <sheetName val="[a  aaInformación]__cceficie_51"/>
      <sheetName val="[a  aaInformación]__cceficie_52"/>
      <sheetName val="[a  aaInformación]__cceficie_55"/>
      <sheetName val="[a  aaInformación]__cceficie_56"/>
      <sheetName val="[a  aaInformación]__cceficie_59"/>
      <sheetName val="[a  aaInformación]__cceficie_58"/>
      <sheetName val="[a  aaInformación]__cceficie_57"/>
      <sheetName val="[a  aaInformación]__cceficie_61"/>
      <sheetName val="[a  aaInformación]__cceficie_60"/>
      <sheetName val="[a  aaInformación]__cceficie_64"/>
      <sheetName val="[a  aaInformación]__cceficie_62"/>
      <sheetName val="[a  aaInformación]__cceficie_63"/>
      <sheetName val="[a  aaInformación]__cceficie_65"/>
      <sheetName val="[a  aaInformación]__cceficie_66"/>
      <sheetName val="[a  aaInformación]__cceficie_67"/>
      <sheetName val="[a  aaInformación]__cceficie_71"/>
      <sheetName val="[a  aaInformación]__cceficie_70"/>
      <sheetName val="[a  aaInformación]__cceficie_68"/>
      <sheetName val="[a  aaInformación]__cceficie_69"/>
      <sheetName val="[a  aaInformación]__cceficie_72"/>
      <sheetName val="[a  aaInformación]__cceficie_74"/>
      <sheetName val="[a  aaInformación]__cceficie_73"/>
      <sheetName val="[a  aaInformación]__cceficie_77"/>
      <sheetName val="[a  aaInformación]__cceficie_76"/>
      <sheetName val="[a  aaInformación]__cceficie_75"/>
      <sheetName val="[a  aaInformación]__cceficie_79"/>
      <sheetName val="[a  aaInformación]__cceficie_78"/>
      <sheetName val="[a  aaInformación]__cceficie_80"/>
      <sheetName val="[a  aaInformación]__cceficie_81"/>
      <sheetName val="[a  aaInformación]__cceficie_82"/>
      <sheetName val="[a  aaInformación]__cceficie_87"/>
      <sheetName val="[a  aaInformación]__cceficie_83"/>
      <sheetName val="[a  aaInformación]__cceficie_84"/>
      <sheetName val="[a  aaInformación]__cceficie_85"/>
      <sheetName val="[a  aaInformación]__cceficie_86"/>
      <sheetName val="[a  aaInformación]__cceficie_88"/>
      <sheetName val="[a  aaInformación]__cceficie_92"/>
      <sheetName val="[a  aaInformación]__cceficie_89"/>
      <sheetName val="[a  aaInformación]__cceficie_90"/>
      <sheetName val="[a  aaInformación]__cceficie_91"/>
      <sheetName val="[a  aaInformación]__cceficie_93"/>
      <sheetName val="[a  aaInformación]__cceficie_95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[a  aaInformación]__ccefici_100"/>
      <sheetName val="[a  aaInformación]__ccefici_101"/>
      <sheetName val="[a  aaInformación]__ccefici_106"/>
      <sheetName val="[a  aaInformación]__ccefici_102"/>
      <sheetName val="[a  aaInformación]__ccefici_103"/>
      <sheetName val="[a  aaInformación]__ccefici_104"/>
      <sheetName val="[a  aaInformación]__ccefici_105"/>
      <sheetName val="[a  aaInformación]__ccefici_107"/>
      <sheetName val="AJIZAL 3335"/>
      <sheetName val="SABANETA 3335"/>
      <sheetName val="Datos Generales"/>
      <sheetName val="HER"/>
      <sheetName val="MAT"/>
      <sheetName val="PER"/>
      <sheetName val="TRANS"/>
      <sheetName val="PRECIOS"/>
      <sheetName val="PRESUP"/>
      <sheetName val="\Users\LENOVO\Downloads\Users\A"/>
      <sheetName val="\MANTENIMIENTO_RUTA_1001_MARZO_"/>
      <sheetName val="ANEXO_IX"/>
      <sheetName val="\I\MANTENIMIENTO_RUTA_1001_MARZ"/>
      <sheetName val="\F\MANTENIMIENTO_RUTA_1001_MARZ"/>
      <sheetName val="OCTUBRE"/>
      <sheetName val="CRA.MODI"/>
      <sheetName val="AIU"/>
      <sheetName val="[a  aaInformación]__192_168_0_9"/>
      <sheetName val="a  aaInformaci%C3%B3n"/>
      <sheetName val="[a  aaInformación]__192_168_0_3"/>
      <sheetName val="[a  aaInformación]__192_168_0_2"/>
      <sheetName val="[a  aaInformación]__192_168_0_4"/>
      <sheetName val="[a  aaInformación]__192_168_0_5"/>
      <sheetName val="[a  aaInformación]__192_168_0_6"/>
      <sheetName val="[a  aaInformación]__192_168_0_7"/>
      <sheetName val="[a  aaInformación]__192_168_0_8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días habiles 2015"/>
      <sheetName val="Ppto Rev. A"/>
      <sheetName val="EQALT"/>
      <sheetName val="\\Pc2\amv1-real\MANTENIMIENTO R"/>
      <sheetName val="[a  aaInformación]__ccefici_109"/>
      <sheetName val="[a  aaInformación]__ccefici_108"/>
      <sheetName val="[a  aaInformación]__ccefici_110"/>
      <sheetName val="[a  aaInformación]__ccefici_114"/>
      <sheetName val="[a  aaInformación]__ccefici_111"/>
      <sheetName val="[a  aaInformación]__ccefici_112"/>
      <sheetName val="[a  aaInformación]__ccefici_113"/>
      <sheetName val="[a  aaInformación]__ccefici_115"/>
      <sheetName val="[a  aaInformación]__ccefici_116"/>
      <sheetName val="[a  aaInformación]__ccefici_117"/>
      <sheetName val="[a  aaInformación]__ccefici_118"/>
      <sheetName val="[a  aaInformación]__ccefici_119"/>
      <sheetName val="[a  aaInformación]__ccefici_120"/>
      <sheetName val="[a  aaInformación]__ccefici_121"/>
      <sheetName val="[a  aaInformación]__ccefici_122"/>
      <sheetName val="[a  aaInformación]__ccefici_123"/>
      <sheetName val="[a  aaInformación]__ccefici_124"/>
      <sheetName val="[a  aaInformación]__ccefici_126"/>
      <sheetName val="[a  aaInformación]__ccefici_125"/>
      <sheetName val="[a  aaInformación]__ccefici_127"/>
      <sheetName val="[a  aaInformación]__ccefici_128"/>
      <sheetName val="[a  aaInformación]__ccefici_129"/>
      <sheetName val="[a  aaInformación]__ccefici_130"/>
      <sheetName val="[a  aaInformación]__ccefici_132"/>
      <sheetName val="[a  aaInformación]__ccefici_131"/>
      <sheetName val="[a  aaInformación]__ccefici_133"/>
      <sheetName val="[a  aaInformación]__ccefici_134"/>
      <sheetName val="[a  aaInformación]__ccefici_136"/>
      <sheetName val="[a  aaInformación]__ccefici_135"/>
      <sheetName val="[a  aaInformación]__ccefici_137"/>
      <sheetName val="Base Datos"/>
      <sheetName val="a__aaInformación7"/>
      <sheetName val="aCCIDENTES_DE_1995_-_19964"/>
      <sheetName val="Base_Datos"/>
      <sheetName val="Fornato_6"/>
      <sheetName val="\G\I\MANTENIMIENTO_RUTA_1001_MA"/>
      <sheetName val="\D\MANTENIMIENTO_RUTA_1001_MARZ"/>
      <sheetName val="\G\D\MANTENIMIENTO_RUTA_1001_MA"/>
      <sheetName val="Formulario_N°_4"/>
      <sheetName val="\I\I\MANTENIMIENTO_RUTA_1001_MA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/>
      <sheetData sheetId="113"/>
      <sheetData sheetId="114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/>
      <sheetData sheetId="200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Materiales"/>
      <sheetName val="Cuadrillas"/>
      <sheetName val="Concretos y morteros"/>
      <sheetName val="Equipo"/>
      <sheetName val="Datos iniciales "/>
      <sheetName val="Transporte"/>
      <sheetName val="ESTADO RED"/>
      <sheetName val="CDItem"/>
      <sheetName val="Acc Ago-Sep.xls"/>
      <sheetName val="Plan auditoría"/>
      <sheetName val="Presupuesto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Acc%20Ago-Sep.xls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INSUMOS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>
        <row r="2">
          <cell r="R2">
            <v>0</v>
          </cell>
        </row>
      </sheetData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5094-2003"/>
      <sheetName val="FINANCIERA"/>
      <sheetName val="DATOS"/>
      <sheetName val="PREACTA"/>
      <sheetName val="ESTADO VÍA-CRIT.TECNICO"/>
      <sheetName val="FLUJOS"/>
      <sheetName val="Civil work"/>
      <sheetName val="LISTADO APU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1_Preliminares"/>
      <sheetName val="Insumos"/>
      <sheetName val="M.Obra"/>
      <sheetName val="HOJA BASE"/>
      <sheetName val="\\Pc1\E\AMV-3005-2005\ADMON GRU"/>
      <sheetName val="COSTOS OFICINA"/>
      <sheetName val="COSTOS CAMPAMENTO"/>
      <sheetName val="BASE"/>
      <sheetName val="calidad"/>
      <sheetName val="APU_PART2"/>
      <sheetName val="A__P__U_2"/>
      <sheetName val="Análisis_de_precios"/>
      <sheetName val="Analisis_de_Precios_Unitarios_2"/>
      <sheetName val="ESTADO_RED"/>
      <sheetName val="GENERALIDADES_"/>
      <sheetName val="A__P__U_3"/>
      <sheetName val="PRESUPUESTO "/>
      <sheetName val="Cuadrillas"/>
      <sheetName val="Equ"/>
      <sheetName val="Trans"/>
      <sheetName val="Mat"/>
      <sheetName val="Salarios"/>
      <sheetName val="General"/>
      <sheetName val="Anexo_No__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Civil_work"/>
      <sheetName val="CIRCUITOS CODENSA"/>
      <sheetName val="Capitulos"/>
      <sheetName val="Maqui Equip"/>
      <sheetName val="FACTORES"/>
      <sheetName val="PERSONAL"/>
      <sheetName val="Anal"/>
      <sheetName val="Hoja3"/>
      <sheetName val="Hoja1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TARIFAS"/>
      <sheetName val="Personalizar"/>
      <sheetName val="Equipo"/>
      <sheetName val="materiales"/>
      <sheetName val="otros"/>
      <sheetName val="FIBRA ÓPTICA"/>
      <sheetName val="Formulas"/>
      <sheetName val="INDICE"/>
      <sheetName val="DISTANCIA"/>
      <sheetName val="PERSONAL"/>
      <sheetName val="2103mar%20.xls"/>
      <sheetName val="ELECTRICO"/>
      <sheetName val="Vuelta"/>
      <sheetName val="ManoDeObra"/>
      <sheetName val="Análisis de precios"/>
      <sheetName val="Hoja1"/>
      <sheetName val="BASE"/>
      <sheetName val="1_Preliminares"/>
      <sheetName val="M.Obra"/>
      <sheetName val="2103mar_"/>
      <sheetName val="A__P__U_"/>
      <sheetName val="TRAYECTO_1"/>
      <sheetName val="2103mar_1"/>
      <sheetName val="A__P__U_1"/>
      <sheetName val="TRAYECTO_11"/>
      <sheetName val="días habiles 2015"/>
      <sheetName val="INS"/>
      <sheetName val="Ppto"/>
      <sheetName val="Plan auditoría"/>
      <sheetName val="Precios"/>
      <sheetName val="320.1"/>
      <sheetName val="330.2"/>
      <sheetName val="700.1"/>
      <sheetName val="220.1"/>
      <sheetName val="330.1"/>
      <sheetName val="640.1.2"/>
      <sheetName val="673.1"/>
      <sheetName val="673.2"/>
      <sheetName val="INV"/>
      <sheetName val="AASHTO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</sheetNames>
    <sheetDataSet>
      <sheetData sheetId="0">
        <row r="2">
          <cell r="A2" t="str">
            <v>INVÍAS - TERRITORIAL CORDOBA - GRUPO 3</v>
          </cell>
        </row>
      </sheetData>
      <sheetData sheetId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/>
      <sheetData sheetId="226"/>
      <sheetData sheetId="227"/>
      <sheetData sheetId="228"/>
      <sheetData sheetId="229"/>
      <sheetData sheetId="230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A.P.U"/>
      <sheetName val="TARIFAS"/>
      <sheetName val="PRECIOS"/>
      <sheetName val="PREACTA 6"/>
      <sheetName val="TABLA 2008"/>
      <sheetName val="Excavación Mat. Común Estacione"/>
      <sheetName val="Demolición Pavimento"/>
      <sheetName val="Equipo"/>
      <sheetName val="PUNITARIOS%20PARA%20241201%202S"/>
      <sheetName val="TRANSPORTE"/>
      <sheetName val="Insum"/>
      <sheetName val="SUB APU"/>
      <sheetName val="Listas"/>
      <sheetName val="RELACION MES"/>
      <sheetName val="PRESUPUESTO"/>
      <sheetName val="ESTADO VÍA-CRIT.TECNICO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GCB2000"/>
      <sheetName val="CLASIFICACION"/>
      <sheetName val="LISTA DE PRECIOS"/>
      <sheetName val="062"/>
      <sheetName val="Listado"/>
      <sheetName val="A. P. U."/>
      <sheetName val="5. ELECTRICO"/>
      <sheetName val="Bajadas"/>
      <sheetName val="NARIÑO"/>
      <sheetName val="Lp"/>
      <sheetName val="REC-COD,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c2.5y2.6"/>
      <sheetName val=" Liquidacion de Obra por Tramos"/>
      <sheetName val="CRA.MODI"/>
      <sheetName val="Presup_Cancha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Summary"/>
      <sheetName val="CODCONST"/>
      <sheetName val="Materiales"/>
      <sheetName val="otros"/>
      <sheetName val="THE"/>
      <sheetName val="ATHE"/>
      <sheetName val="UNITARIOS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mdo"/>
      <sheetName val="equip"/>
      <sheetName val="mat"/>
      <sheetName val="CIRCUITOS CODENSA"/>
      <sheetName val="OCTUBRE"/>
      <sheetName val="Poblacion"/>
      <sheetName val="OBRAS SES"/>
      <sheetName val="2,2,6,1 Pilotes 0,30"/>
      <sheetName val="SALARIOS"/>
      <sheetName val="APU NO PREVISTO"/>
      <sheetName val="PPTA (3)"/>
      <sheetName val="PPTA (2)"/>
      <sheetName val="PPTA"/>
      <sheetName val="DEST. MEDIOS"/>
      <sheetName val="COMBUASF"/>
      <sheetName val="BALCRUDO"/>
      <sheetName val="CARGASPROC."/>
      <sheetName val="G L P  FINAL"/>
      <sheetName val="glvc"/>
      <sheetName val="Requisición1"/>
      <sheetName val="SUB_APU"/>
      <sheetName val="ESTADO_VÍA-CRIT_TECNICO"/>
      <sheetName val="TABLA_2008"/>
      <sheetName val="devdics"/>
      <sheetName val="BALANCE"/>
      <sheetName val="ITEMS NO REVISTOS"/>
      <sheetName val="APU ELECTRICOS"/>
      <sheetName val="CONT_ADI"/>
      <sheetName val="PREACTA_61"/>
      <sheetName val="A_P_U1"/>
      <sheetName val="A_P_U"/>
      <sheetName val="c2_5y2_613"/>
      <sheetName val="PREACTA_62"/>
      <sheetName val="TABLA_20082"/>
      <sheetName val="c2_5y2_612"/>
      <sheetName val="TABLA_20081"/>
      <sheetName val="c2_5y2_611"/>
      <sheetName val="Cuadr."/>
      <sheetName val="PERSONAL"/>
      <sheetName val="Tarifa MT"/>
      <sheetName val="base"/>
      <sheetName val="base ctos"/>
      <sheetName val="Hoja2"/>
      <sheetName val="PUNITARIOS PARA 241201 2S.xls"/>
      <sheetName val="APU"/>
      <sheetName val="EVA"/>
      <sheetName val="AIU"/>
      <sheetName val="Program"/>
      <sheetName val="for 6"/>
      <sheetName val="7.1.8.1.1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CURVA"/>
      <sheetName val="CHINCHINA FINAL . A CEROS"/>
      <sheetName val="Memoria de calculo"/>
      <sheetName val="PREACTA Y CONTRATISTAS"/>
      <sheetName val="Proveedores y acreedores"/>
      <sheetName val="PLAN DE INVERSION ANTICIPO"/>
      <sheetName val="inv mensual"/>
      <sheetName val="borrador flujo inv"/>
      <sheetName val="social-ambiental"/>
      <sheetName val="AU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inst"/>
      <sheetName val="TABLAS"/>
      <sheetName val="c2_5y2_614"/>
      <sheetName val="costos oficina"/>
      <sheetName val="costos campamento"/>
      <sheetName val="días habiles 2015"/>
      <sheetName val="PREACTA_Y_CONTRATISTAS"/>
      <sheetName val="5__ELECTRICO"/>
      <sheetName val="Tarifa_MT"/>
      <sheetName val="PUNITARIOS_PARA_241201_2S_xls"/>
      <sheetName val="MATERIAL"/>
      <sheetName val="CUMPLIMIENTO"/>
      <sheetName val="precios-básicos2002"/>
      <sheetName val="PROYECTO"/>
      <sheetName val="ACTA MODIFICACIÓN CIVIL"/>
      <sheetName val="gpi_526"/>
      <sheetName val="vea_374"/>
      <sheetName val="gpi_5261"/>
      <sheetName val="vea_3741"/>
      <sheetName val="gpi_5262"/>
      <sheetName val="vea_3742"/>
      <sheetName val="gpi_5263"/>
      <sheetName val="vea_3743"/>
      <sheetName val="LISTA_DE_PRECIOS4"/>
      <sheetName val="_Liquidacion_de_Obra_por_Tramo4"/>
      <sheetName val="gpi_5264"/>
      <sheetName val="vea_3744"/>
      <sheetName val="ITEMS_NO_REVISTOS"/>
      <sheetName val="APU_ELECTRICOS"/>
      <sheetName val="for_6"/>
      <sheetName val="Cálcul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/>
      <sheetData sheetId="144"/>
      <sheetData sheetId="145"/>
      <sheetData sheetId="146"/>
      <sheetData sheetId="147" refreshError="1"/>
      <sheetData sheetId="148"/>
      <sheetData sheetId="149" refreshError="1"/>
      <sheetData sheetId="150"/>
      <sheetData sheetId="151"/>
      <sheetData sheetId="152"/>
      <sheetData sheetId="153"/>
      <sheetData sheetId="154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>
        <row r="48">
          <cell r="E48">
            <v>0</v>
          </cell>
        </row>
      </sheetData>
      <sheetData sheetId="167">
        <row r="48">
          <cell r="E48">
            <v>0</v>
          </cell>
        </row>
      </sheetData>
      <sheetData sheetId="168">
        <row r="48">
          <cell r="E48">
            <v>0</v>
          </cell>
        </row>
      </sheetData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/>
      <sheetData sheetId="178"/>
      <sheetData sheetId="179"/>
      <sheetData sheetId="180" refreshError="1"/>
      <sheetData sheetId="181">
        <row r="48">
          <cell r="E48">
            <v>0</v>
          </cell>
        </row>
      </sheetData>
      <sheetData sheetId="182"/>
      <sheetData sheetId="183"/>
      <sheetData sheetId="184" refreshError="1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 refreshError="1"/>
      <sheetData sheetId="219"/>
      <sheetData sheetId="220">
        <row r="48">
          <cell r="E48">
            <v>0</v>
          </cell>
        </row>
      </sheetData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 refreshError="1"/>
      <sheetData sheetId="322" refreshError="1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 refreshError="1"/>
      <sheetData sheetId="333" refreshError="1"/>
      <sheetData sheetId="334" refreshError="1"/>
      <sheetData sheetId="335" refreshError="1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1F05F-5482-4914-9E92-470215A851BF}">
  <dimension ref="B1:Q89"/>
  <sheetViews>
    <sheetView showGridLines="0" tabSelected="1" view="pageBreakPreview" topLeftCell="A68" zoomScale="80" zoomScaleNormal="100" zoomScaleSheetLayoutView="80" zoomScalePageLayoutView="55" workbookViewId="0">
      <selection activeCell="O88" sqref="O88"/>
    </sheetView>
  </sheetViews>
  <sheetFormatPr baseColWidth="10" defaultColWidth="11.44140625" defaultRowHeight="15" x14ac:dyDescent="0.25"/>
  <cols>
    <col min="1" max="2" width="3.44140625" style="147" customWidth="1"/>
    <col min="3" max="3" width="7.109375" style="147" customWidth="1"/>
    <col min="4" max="4" width="15.33203125" style="147" customWidth="1"/>
    <col min="5" max="5" width="16.109375" style="148" customWidth="1"/>
    <col min="6" max="6" width="17.5546875" style="147" customWidth="1"/>
    <col min="7" max="7" width="73.33203125" style="147" customWidth="1"/>
    <col min="8" max="8" width="10.21875" style="147" customWidth="1"/>
    <col min="9" max="9" width="18.88671875" style="147" customWidth="1"/>
    <col min="10" max="10" width="23.88671875" style="147" customWidth="1"/>
    <col min="11" max="11" width="30" style="147" customWidth="1"/>
    <col min="12" max="12" width="3.33203125" style="147" customWidth="1"/>
    <col min="13" max="13" width="2.6640625" style="147" customWidth="1"/>
    <col min="14" max="14" width="26.77734375" style="147" customWidth="1"/>
    <col min="15" max="15" width="20.6640625" style="147" customWidth="1"/>
    <col min="16" max="16384" width="11.44140625" style="147"/>
  </cols>
  <sheetData>
    <row r="1" spans="2:14" ht="15.6" thickBot="1" x14ac:dyDescent="0.3"/>
    <row r="2" spans="2:14" ht="15.6" thickTop="1" x14ac:dyDescent="0.25">
      <c r="B2" s="149"/>
      <c r="C2" s="150"/>
      <c r="D2" s="150"/>
      <c r="E2" s="151"/>
      <c r="F2" s="150"/>
      <c r="G2" s="150"/>
      <c r="H2" s="150"/>
      <c r="I2" s="150"/>
      <c r="J2" s="150"/>
      <c r="K2" s="150"/>
      <c r="L2" s="152"/>
    </row>
    <row r="3" spans="2:14" ht="27" customHeight="1" x14ac:dyDescent="0.25">
      <c r="B3" s="153"/>
      <c r="C3" s="247" t="s">
        <v>0</v>
      </c>
      <c r="D3" s="247"/>
      <c r="E3" s="247"/>
      <c r="F3" s="247"/>
      <c r="L3" s="154"/>
    </row>
    <row r="4" spans="2:14" x14ac:dyDescent="0.25">
      <c r="B4" s="153"/>
      <c r="C4" s="169" t="s">
        <v>1</v>
      </c>
      <c r="D4" s="169" t="s">
        <v>2</v>
      </c>
      <c r="E4" s="169" t="s">
        <v>3</v>
      </c>
      <c r="F4" s="169">
        <v>4</v>
      </c>
      <c r="L4" s="154"/>
    </row>
    <row r="5" spans="2:14" x14ac:dyDescent="0.25">
      <c r="B5" s="153"/>
      <c r="C5" s="248" t="s">
        <v>4</v>
      </c>
      <c r="D5" s="248"/>
      <c r="E5" s="248"/>
      <c r="F5" s="248"/>
      <c r="G5" s="248"/>
      <c r="H5" s="248"/>
      <c r="I5" s="248"/>
      <c r="J5" s="248"/>
      <c r="K5" s="248"/>
      <c r="L5" s="154"/>
    </row>
    <row r="6" spans="2:14" ht="15.6" thickBot="1" x14ac:dyDescent="0.3">
      <c r="B6" s="153"/>
      <c r="C6" s="249" t="s">
        <v>5</v>
      </c>
      <c r="D6" s="249"/>
      <c r="E6" s="249"/>
      <c r="F6" s="249"/>
      <c r="G6" s="249"/>
      <c r="H6" s="249"/>
      <c r="I6" s="249"/>
      <c r="J6" s="249"/>
      <c r="K6" s="249"/>
      <c r="L6" s="154"/>
    </row>
    <row r="7" spans="2:14" s="155" customFormat="1" x14ac:dyDescent="0.25">
      <c r="B7" s="156"/>
      <c r="C7" s="250" t="s">
        <v>188</v>
      </c>
      <c r="D7" s="251"/>
      <c r="E7" s="251"/>
      <c r="F7" s="251"/>
      <c r="G7" s="251"/>
      <c r="H7" s="251"/>
      <c r="I7" s="251"/>
      <c r="J7" s="251"/>
      <c r="K7" s="252"/>
      <c r="L7" s="157"/>
    </row>
    <row r="8" spans="2:14" ht="43.5" customHeight="1" x14ac:dyDescent="0.25">
      <c r="B8" s="158"/>
      <c r="C8" s="253"/>
      <c r="D8" s="254"/>
      <c r="E8" s="254"/>
      <c r="F8" s="254"/>
      <c r="G8" s="254"/>
      <c r="H8" s="254"/>
      <c r="I8" s="254"/>
      <c r="J8" s="254"/>
      <c r="K8" s="255"/>
      <c r="L8" s="154"/>
    </row>
    <row r="9" spans="2:14" ht="34.5" customHeight="1" x14ac:dyDescent="0.25">
      <c r="B9" s="158"/>
      <c r="C9" s="256" t="s">
        <v>6</v>
      </c>
      <c r="D9" s="257"/>
      <c r="E9" s="257"/>
      <c r="F9" s="257"/>
      <c r="G9" s="257"/>
      <c r="H9" s="257"/>
      <c r="I9" s="257"/>
      <c r="J9" s="257"/>
      <c r="K9" s="258"/>
      <c r="L9" s="154"/>
    </row>
    <row r="10" spans="2:14" ht="30" customHeight="1" thickBot="1" x14ac:dyDescent="0.3">
      <c r="B10" s="153"/>
      <c r="C10" s="244"/>
      <c r="D10" s="245"/>
      <c r="E10" s="245"/>
      <c r="F10" s="245"/>
      <c r="G10" s="245"/>
      <c r="H10" s="245"/>
      <c r="I10" s="245"/>
      <c r="J10" s="245"/>
      <c r="K10" s="246"/>
      <c r="L10" s="154"/>
    </row>
    <row r="11" spans="2:14" ht="30" customHeight="1" x14ac:dyDescent="0.25">
      <c r="B11" s="153"/>
      <c r="C11" s="261" t="s">
        <v>7</v>
      </c>
      <c r="D11" s="259" t="s">
        <v>8</v>
      </c>
      <c r="E11" s="264" t="s">
        <v>9</v>
      </c>
      <c r="F11" s="264"/>
      <c r="G11" s="261" t="s">
        <v>10</v>
      </c>
      <c r="H11" s="259" t="s">
        <v>11</v>
      </c>
      <c r="I11" s="259" t="s">
        <v>12</v>
      </c>
      <c r="J11" s="266" t="s">
        <v>13</v>
      </c>
      <c r="K11" s="268" t="s">
        <v>14</v>
      </c>
      <c r="L11" s="154"/>
    </row>
    <row r="12" spans="2:14" ht="30" customHeight="1" thickBot="1" x14ac:dyDescent="0.3">
      <c r="B12" s="153"/>
      <c r="C12" s="262"/>
      <c r="D12" s="263"/>
      <c r="E12" s="209" t="s">
        <v>55</v>
      </c>
      <c r="F12" s="209" t="s">
        <v>178</v>
      </c>
      <c r="G12" s="265"/>
      <c r="H12" s="260"/>
      <c r="I12" s="260"/>
      <c r="J12" s="267"/>
      <c r="K12" s="269"/>
      <c r="L12" s="154"/>
    </row>
    <row r="13" spans="2:14" ht="30" customHeight="1" thickBot="1" x14ac:dyDescent="0.3">
      <c r="B13" s="153"/>
      <c r="C13" s="210"/>
      <c r="D13" s="210">
        <v>1</v>
      </c>
      <c r="E13" s="241" t="s">
        <v>112</v>
      </c>
      <c r="F13" s="220"/>
      <c r="G13" s="220"/>
      <c r="H13" s="220"/>
      <c r="I13" s="220"/>
      <c r="J13" s="220"/>
      <c r="K13" s="221"/>
      <c r="L13" s="154"/>
    </row>
    <row r="14" spans="2:14" ht="30" customHeight="1" thickBot="1" x14ac:dyDescent="0.3">
      <c r="B14" s="153"/>
      <c r="C14" s="170"/>
      <c r="D14" s="211" t="s">
        <v>82</v>
      </c>
      <c r="E14" s="212" t="s">
        <v>81</v>
      </c>
      <c r="F14" s="212"/>
      <c r="G14" s="212"/>
      <c r="H14" s="212"/>
      <c r="I14" s="212"/>
      <c r="J14" s="212"/>
      <c r="K14" s="213"/>
      <c r="L14" s="154"/>
    </row>
    <row r="15" spans="2:14" ht="39.6" customHeight="1" x14ac:dyDescent="0.25">
      <c r="B15" s="153"/>
      <c r="C15" s="171">
        <v>1</v>
      </c>
      <c r="D15" s="121" t="s">
        <v>40</v>
      </c>
      <c r="E15" s="127" t="s">
        <v>83</v>
      </c>
      <c r="F15" s="127" t="s">
        <v>145</v>
      </c>
      <c r="G15" s="120" t="s">
        <v>84</v>
      </c>
      <c r="H15" s="119" t="s">
        <v>41</v>
      </c>
      <c r="I15" s="129">
        <v>1053</v>
      </c>
      <c r="J15" s="130">
        <v>28229</v>
      </c>
      <c r="K15" s="130">
        <f>I15*J15</f>
        <v>29725137</v>
      </c>
      <c r="L15" s="154"/>
      <c r="N15" s="124"/>
    </row>
    <row r="16" spans="2:14" ht="40.799999999999997" customHeight="1" x14ac:dyDescent="0.25">
      <c r="B16" s="153"/>
      <c r="C16" s="171">
        <v>2</v>
      </c>
      <c r="D16" s="122" t="s">
        <v>42</v>
      </c>
      <c r="E16" s="128">
        <v>1.1000000000000001</v>
      </c>
      <c r="F16" s="127" t="s">
        <v>177</v>
      </c>
      <c r="G16" s="117" t="s">
        <v>85</v>
      </c>
      <c r="H16" s="116" t="s">
        <v>41</v>
      </c>
      <c r="I16" s="131">
        <v>15</v>
      </c>
      <c r="J16" s="130">
        <v>214897</v>
      </c>
      <c r="K16" s="130">
        <f t="shared" ref="K16:K17" si="0">I16*J16</f>
        <v>3223455</v>
      </c>
      <c r="L16" s="154"/>
      <c r="N16" s="124"/>
    </row>
    <row r="17" spans="2:14" ht="37.799999999999997" customHeight="1" thickBot="1" x14ac:dyDescent="0.3">
      <c r="B17" s="153"/>
      <c r="C17" s="172">
        <v>3</v>
      </c>
      <c r="D17" s="122" t="s">
        <v>43</v>
      </c>
      <c r="E17" s="128">
        <v>1.6</v>
      </c>
      <c r="F17" s="127" t="s">
        <v>104</v>
      </c>
      <c r="G17" s="117" t="s">
        <v>86</v>
      </c>
      <c r="H17" s="116" t="s">
        <v>87</v>
      </c>
      <c r="I17" s="129">
        <v>22539</v>
      </c>
      <c r="J17" s="130">
        <v>1735</v>
      </c>
      <c r="K17" s="130">
        <f t="shared" si="0"/>
        <v>39105165</v>
      </c>
      <c r="L17" s="154"/>
      <c r="N17" s="124"/>
    </row>
    <row r="18" spans="2:14" ht="30" customHeight="1" thickBot="1" x14ac:dyDescent="0.3">
      <c r="B18" s="153"/>
      <c r="C18" s="173" t="s">
        <v>17</v>
      </c>
      <c r="D18" s="174"/>
      <c r="E18" s="174"/>
      <c r="F18" s="174"/>
      <c r="G18" s="175"/>
      <c r="H18" s="174"/>
      <c r="I18" s="176"/>
      <c r="J18" s="177"/>
      <c r="K18" s="214">
        <f>SUM(K15:K17)</f>
        <v>72053757</v>
      </c>
      <c r="L18" s="154"/>
    </row>
    <row r="19" spans="2:14" ht="30" customHeight="1" thickBot="1" x14ac:dyDescent="0.3">
      <c r="B19" s="153"/>
      <c r="C19" s="178"/>
      <c r="D19" s="215" t="s">
        <v>44</v>
      </c>
      <c r="E19" s="216" t="s">
        <v>88</v>
      </c>
      <c r="F19" s="212"/>
      <c r="G19" s="212"/>
      <c r="H19" s="212"/>
      <c r="I19" s="212"/>
      <c r="J19" s="212"/>
      <c r="K19" s="213"/>
      <c r="L19" s="154"/>
    </row>
    <row r="20" spans="2:14" ht="30" customHeight="1" x14ac:dyDescent="0.25">
      <c r="B20" s="153"/>
      <c r="C20" s="179">
        <v>4</v>
      </c>
      <c r="D20" s="115" t="s">
        <v>45</v>
      </c>
      <c r="E20" s="127" t="s">
        <v>89</v>
      </c>
      <c r="F20" s="127" t="s">
        <v>90</v>
      </c>
      <c r="G20" s="132" t="s">
        <v>91</v>
      </c>
      <c r="H20" s="127" t="s">
        <v>59</v>
      </c>
      <c r="I20" s="129">
        <v>5421</v>
      </c>
      <c r="J20" s="130">
        <v>7811</v>
      </c>
      <c r="K20" s="130">
        <f>I20*J20</f>
        <v>42343431</v>
      </c>
      <c r="L20" s="154"/>
      <c r="N20" s="124"/>
    </row>
    <row r="21" spans="2:14" ht="30" customHeight="1" x14ac:dyDescent="0.25">
      <c r="B21" s="153"/>
      <c r="C21" s="179">
        <v>5</v>
      </c>
      <c r="D21" s="115" t="s">
        <v>46</v>
      </c>
      <c r="E21" s="128">
        <v>3.2</v>
      </c>
      <c r="F21" s="127" t="s">
        <v>92</v>
      </c>
      <c r="G21" s="132" t="s">
        <v>57</v>
      </c>
      <c r="H21" s="127" t="s">
        <v>41</v>
      </c>
      <c r="I21" s="131">
        <v>737</v>
      </c>
      <c r="J21" s="130">
        <v>171727</v>
      </c>
      <c r="K21" s="130">
        <f t="shared" ref="K21:K29" si="1">I21*J21</f>
        <v>126562799</v>
      </c>
      <c r="L21" s="154"/>
      <c r="N21" s="124"/>
    </row>
    <row r="22" spans="2:14" ht="30" customHeight="1" x14ac:dyDescent="0.25">
      <c r="B22" s="153"/>
      <c r="C22" s="179">
        <v>6</v>
      </c>
      <c r="D22" s="115" t="s">
        <v>47</v>
      </c>
      <c r="E22" s="128">
        <v>3.4</v>
      </c>
      <c r="F22" s="127" t="s">
        <v>93</v>
      </c>
      <c r="G22" s="132" t="s">
        <v>94</v>
      </c>
      <c r="H22" s="127" t="s">
        <v>41</v>
      </c>
      <c r="I22" s="131">
        <v>404</v>
      </c>
      <c r="J22" s="130">
        <v>523309</v>
      </c>
      <c r="K22" s="130">
        <f t="shared" si="1"/>
        <v>211416836</v>
      </c>
      <c r="L22" s="154"/>
      <c r="N22" s="125"/>
    </row>
    <row r="23" spans="2:14" ht="30" customHeight="1" x14ac:dyDescent="0.25">
      <c r="B23" s="153"/>
      <c r="C23" s="179">
        <v>7</v>
      </c>
      <c r="D23" s="115" t="s">
        <v>48</v>
      </c>
      <c r="E23" s="128">
        <v>3.5</v>
      </c>
      <c r="F23" s="127" t="s">
        <v>95</v>
      </c>
      <c r="G23" s="132" t="s">
        <v>96</v>
      </c>
      <c r="H23" s="127" t="s">
        <v>59</v>
      </c>
      <c r="I23" s="129">
        <v>5421</v>
      </c>
      <c r="J23" s="130">
        <v>5950</v>
      </c>
      <c r="K23" s="130">
        <f t="shared" si="1"/>
        <v>32254950</v>
      </c>
      <c r="L23" s="154"/>
      <c r="N23" s="124"/>
    </row>
    <row r="24" spans="2:14" ht="30" customHeight="1" x14ac:dyDescent="0.25">
      <c r="B24" s="153"/>
      <c r="C24" s="179">
        <v>8</v>
      </c>
      <c r="D24" s="115" t="s">
        <v>49</v>
      </c>
      <c r="E24" s="128">
        <v>3.6</v>
      </c>
      <c r="F24" s="127" t="s">
        <v>97</v>
      </c>
      <c r="G24" s="132" t="s">
        <v>58</v>
      </c>
      <c r="H24" s="127" t="s">
        <v>59</v>
      </c>
      <c r="I24" s="129">
        <v>5421</v>
      </c>
      <c r="J24" s="130">
        <v>2905</v>
      </c>
      <c r="K24" s="130">
        <f t="shared" si="1"/>
        <v>15748005</v>
      </c>
      <c r="L24" s="154"/>
      <c r="N24" s="126"/>
    </row>
    <row r="25" spans="2:14" ht="30" customHeight="1" x14ac:dyDescent="0.25">
      <c r="B25" s="153"/>
      <c r="C25" s="179">
        <v>9</v>
      </c>
      <c r="D25" s="115" t="s">
        <v>50</v>
      </c>
      <c r="E25" s="131">
        <v>3.1</v>
      </c>
      <c r="F25" s="127" t="s">
        <v>98</v>
      </c>
      <c r="G25" s="132" t="s">
        <v>99</v>
      </c>
      <c r="H25" s="127" t="s">
        <v>41</v>
      </c>
      <c r="I25" s="131">
        <v>483</v>
      </c>
      <c r="J25" s="130">
        <v>1122563</v>
      </c>
      <c r="K25" s="130">
        <f t="shared" si="1"/>
        <v>542197929</v>
      </c>
      <c r="L25" s="154"/>
      <c r="N25" s="126"/>
    </row>
    <row r="26" spans="2:14" ht="30" customHeight="1" x14ac:dyDescent="0.25">
      <c r="B26" s="153"/>
      <c r="C26" s="179">
        <v>10</v>
      </c>
      <c r="D26" s="115" t="s">
        <v>51</v>
      </c>
      <c r="E26" s="127" t="s">
        <v>100</v>
      </c>
      <c r="F26" s="127" t="s">
        <v>101</v>
      </c>
      <c r="G26" s="132" t="s">
        <v>102</v>
      </c>
      <c r="H26" s="127" t="s">
        <v>41</v>
      </c>
      <c r="I26" s="131">
        <v>141</v>
      </c>
      <c r="J26" s="130">
        <v>1114408</v>
      </c>
      <c r="K26" s="130">
        <f t="shared" si="1"/>
        <v>157131528</v>
      </c>
      <c r="L26" s="154"/>
      <c r="N26" s="124"/>
    </row>
    <row r="27" spans="2:14" ht="30" customHeight="1" x14ac:dyDescent="0.25">
      <c r="B27" s="153"/>
      <c r="C27" s="179">
        <v>11</v>
      </c>
      <c r="D27" s="115" t="s">
        <v>52</v>
      </c>
      <c r="E27" s="131">
        <v>3.22</v>
      </c>
      <c r="F27" s="127" t="s">
        <v>103</v>
      </c>
      <c r="G27" s="132" t="s">
        <v>56</v>
      </c>
      <c r="H27" s="127" t="s">
        <v>41</v>
      </c>
      <c r="I27" s="131">
        <v>375</v>
      </c>
      <c r="J27" s="130">
        <v>149274</v>
      </c>
      <c r="K27" s="130">
        <f t="shared" si="1"/>
        <v>55977750</v>
      </c>
      <c r="L27" s="154"/>
      <c r="N27" s="124"/>
    </row>
    <row r="28" spans="2:14" ht="30" customHeight="1" x14ac:dyDescent="0.25">
      <c r="B28" s="153"/>
      <c r="C28" s="179">
        <v>12</v>
      </c>
      <c r="D28" s="115" t="s">
        <v>53</v>
      </c>
      <c r="E28" s="127">
        <v>4.42</v>
      </c>
      <c r="F28" s="127" t="s">
        <v>104</v>
      </c>
      <c r="G28" s="132" t="s">
        <v>105</v>
      </c>
      <c r="H28" s="127" t="s">
        <v>59</v>
      </c>
      <c r="I28" s="129">
        <v>4148</v>
      </c>
      <c r="J28" s="130">
        <v>12180</v>
      </c>
      <c r="K28" s="130">
        <f t="shared" si="1"/>
        <v>50522640</v>
      </c>
      <c r="L28" s="154"/>
      <c r="N28" s="124"/>
    </row>
    <row r="29" spans="2:14" ht="30" customHeight="1" x14ac:dyDescent="0.25">
      <c r="B29" s="153"/>
      <c r="C29" s="179">
        <v>13</v>
      </c>
      <c r="D29" s="115" t="s">
        <v>54</v>
      </c>
      <c r="E29" s="131">
        <v>3.15</v>
      </c>
      <c r="F29" s="127" t="s">
        <v>106</v>
      </c>
      <c r="G29" s="132" t="s">
        <v>70</v>
      </c>
      <c r="H29" s="127" t="s">
        <v>41</v>
      </c>
      <c r="I29" s="131">
        <v>75</v>
      </c>
      <c r="J29" s="130">
        <v>81568</v>
      </c>
      <c r="K29" s="130">
        <f t="shared" si="1"/>
        <v>6117600</v>
      </c>
      <c r="L29" s="154"/>
      <c r="N29" s="124"/>
    </row>
    <row r="30" spans="2:14" ht="30" customHeight="1" thickBot="1" x14ac:dyDescent="0.3">
      <c r="B30" s="153"/>
      <c r="C30" s="173" t="s">
        <v>17</v>
      </c>
      <c r="D30" s="180"/>
      <c r="E30" s="181"/>
      <c r="F30" s="180"/>
      <c r="G30" s="180"/>
      <c r="H30" s="180"/>
      <c r="I30" s="182"/>
      <c r="J30" s="180"/>
      <c r="K30" s="214">
        <f>SUM(K20:K29)</f>
        <v>1240273468</v>
      </c>
      <c r="L30" s="154"/>
    </row>
    <row r="31" spans="2:14" ht="30" customHeight="1" thickBot="1" x14ac:dyDescent="0.3">
      <c r="B31" s="153"/>
      <c r="C31" s="217"/>
      <c r="D31" s="215" t="s">
        <v>61</v>
      </c>
      <c r="E31" s="216" t="s">
        <v>111</v>
      </c>
      <c r="F31" s="212"/>
      <c r="G31" s="212"/>
      <c r="H31" s="212"/>
      <c r="I31" s="212"/>
      <c r="J31" s="212"/>
      <c r="K31" s="213"/>
      <c r="L31" s="154"/>
    </row>
    <row r="32" spans="2:14" ht="30" customHeight="1" x14ac:dyDescent="0.25">
      <c r="B32" s="153"/>
      <c r="C32" s="183">
        <v>14</v>
      </c>
      <c r="D32" s="121" t="s">
        <v>62</v>
      </c>
      <c r="E32" s="127" t="s">
        <v>104</v>
      </c>
      <c r="F32" s="127" t="s">
        <v>104</v>
      </c>
      <c r="G32" s="132" t="s">
        <v>107</v>
      </c>
      <c r="H32" s="133" t="s">
        <v>41</v>
      </c>
      <c r="I32" s="131">
        <v>139</v>
      </c>
      <c r="J32" s="130">
        <v>682640</v>
      </c>
      <c r="K32" s="130">
        <f>I32*J32</f>
        <v>94886960</v>
      </c>
      <c r="L32" s="154"/>
    </row>
    <row r="33" spans="2:14" ht="30" customHeight="1" thickBot="1" x14ac:dyDescent="0.3">
      <c r="B33" s="153"/>
      <c r="C33" s="184">
        <v>15</v>
      </c>
      <c r="D33" s="122" t="s">
        <v>63</v>
      </c>
      <c r="E33" s="134">
        <v>5</v>
      </c>
      <c r="F33" s="127" t="s">
        <v>108</v>
      </c>
      <c r="G33" s="132" t="s">
        <v>109</v>
      </c>
      <c r="H33" s="133" t="s">
        <v>110</v>
      </c>
      <c r="I33" s="129">
        <v>10690</v>
      </c>
      <c r="J33" s="130">
        <v>7971</v>
      </c>
      <c r="K33" s="130">
        <f>I33*J33</f>
        <v>85209990</v>
      </c>
      <c r="L33" s="154"/>
    </row>
    <row r="34" spans="2:14" ht="30" customHeight="1" thickBot="1" x14ac:dyDescent="0.3">
      <c r="B34" s="153"/>
      <c r="C34" s="185" t="s">
        <v>17</v>
      </c>
      <c r="D34" s="137"/>
      <c r="E34" s="137"/>
      <c r="F34" s="137"/>
      <c r="G34" s="186"/>
      <c r="H34" s="137"/>
      <c r="I34" s="187"/>
      <c r="J34" s="188"/>
      <c r="K34" s="218">
        <f>SUM(K32:K33)</f>
        <v>180096950</v>
      </c>
      <c r="L34" s="154"/>
      <c r="N34" s="189"/>
    </row>
    <row r="35" spans="2:14" ht="30" customHeight="1" thickBot="1" x14ac:dyDescent="0.3">
      <c r="B35" s="153"/>
      <c r="C35" s="178"/>
      <c r="D35" s="215" t="s">
        <v>150</v>
      </c>
      <c r="E35" s="216" t="s">
        <v>114</v>
      </c>
      <c r="F35" s="212"/>
      <c r="G35" s="212"/>
      <c r="H35" s="212"/>
      <c r="I35" s="212"/>
      <c r="J35" s="212"/>
      <c r="K35" s="213"/>
      <c r="L35" s="154"/>
      <c r="N35" s="189"/>
    </row>
    <row r="36" spans="2:14" ht="30" customHeight="1" x14ac:dyDescent="0.25">
      <c r="B36" s="153"/>
      <c r="C36" s="179">
        <v>16</v>
      </c>
      <c r="D36" s="115" t="s">
        <v>151</v>
      </c>
      <c r="E36" s="127" t="s">
        <v>116</v>
      </c>
      <c r="F36" s="127" t="s">
        <v>117</v>
      </c>
      <c r="G36" s="132" t="s">
        <v>118</v>
      </c>
      <c r="H36" s="127" t="s">
        <v>60</v>
      </c>
      <c r="I36" s="129">
        <v>2679</v>
      </c>
      <c r="J36" s="130">
        <v>5347</v>
      </c>
      <c r="K36" s="130">
        <f>I36*J36</f>
        <v>14324613</v>
      </c>
      <c r="L36" s="154"/>
      <c r="N36" s="189"/>
    </row>
    <row r="37" spans="2:14" ht="30" customHeight="1" x14ac:dyDescent="0.25">
      <c r="B37" s="153"/>
      <c r="C37" s="179">
        <v>17</v>
      </c>
      <c r="D37" s="115" t="s">
        <v>152</v>
      </c>
      <c r="E37" s="127" t="s">
        <v>119</v>
      </c>
      <c r="F37" s="127" t="s">
        <v>120</v>
      </c>
      <c r="G37" s="132" t="s">
        <v>121</v>
      </c>
      <c r="H37" s="127" t="s">
        <v>122</v>
      </c>
      <c r="I37" s="131">
        <v>13</v>
      </c>
      <c r="J37" s="130">
        <v>113079</v>
      </c>
      <c r="K37" s="130">
        <f t="shared" ref="K37:K43" si="2">I37*J37</f>
        <v>1470027</v>
      </c>
      <c r="L37" s="154"/>
      <c r="N37" s="189"/>
    </row>
    <row r="38" spans="2:14" ht="30" customHeight="1" x14ac:dyDescent="0.25">
      <c r="B38" s="153"/>
      <c r="C38" s="179">
        <v>18</v>
      </c>
      <c r="D38" s="115" t="s">
        <v>153</v>
      </c>
      <c r="E38" s="127" t="s">
        <v>123</v>
      </c>
      <c r="F38" s="127" t="s">
        <v>124</v>
      </c>
      <c r="G38" s="132" t="s">
        <v>125</v>
      </c>
      <c r="H38" s="127" t="s">
        <v>122</v>
      </c>
      <c r="I38" s="131">
        <v>4</v>
      </c>
      <c r="J38" s="130">
        <v>94550</v>
      </c>
      <c r="K38" s="130">
        <f t="shared" si="2"/>
        <v>378200</v>
      </c>
      <c r="L38" s="154"/>
      <c r="N38" s="189"/>
    </row>
    <row r="39" spans="2:14" ht="30" customHeight="1" x14ac:dyDescent="0.25">
      <c r="B39" s="153"/>
      <c r="C39" s="179">
        <v>19</v>
      </c>
      <c r="D39" s="115" t="s">
        <v>154</v>
      </c>
      <c r="E39" s="127" t="s">
        <v>126</v>
      </c>
      <c r="F39" s="127" t="s">
        <v>127</v>
      </c>
      <c r="G39" s="132" t="s">
        <v>128</v>
      </c>
      <c r="H39" s="127" t="s">
        <v>60</v>
      </c>
      <c r="I39" s="131">
        <v>50</v>
      </c>
      <c r="J39" s="130">
        <v>198676</v>
      </c>
      <c r="K39" s="130">
        <f t="shared" si="2"/>
        <v>9933800</v>
      </c>
      <c r="L39" s="154"/>
      <c r="N39" s="189"/>
    </row>
    <row r="40" spans="2:14" ht="30" customHeight="1" x14ac:dyDescent="0.25">
      <c r="B40" s="153"/>
      <c r="C40" s="179">
        <v>20</v>
      </c>
      <c r="D40" s="115" t="s">
        <v>155</v>
      </c>
      <c r="E40" s="127" t="s">
        <v>129</v>
      </c>
      <c r="F40" s="127" t="s">
        <v>130</v>
      </c>
      <c r="G40" s="132" t="s">
        <v>131</v>
      </c>
      <c r="H40" s="127" t="s">
        <v>122</v>
      </c>
      <c r="I40" s="131">
        <v>770</v>
      </c>
      <c r="J40" s="130">
        <v>18337</v>
      </c>
      <c r="K40" s="130">
        <f t="shared" si="2"/>
        <v>14119490</v>
      </c>
      <c r="L40" s="154"/>
      <c r="N40" s="189"/>
    </row>
    <row r="41" spans="2:14" ht="30" customHeight="1" x14ac:dyDescent="0.25">
      <c r="B41" s="153"/>
      <c r="C41" s="179">
        <v>21</v>
      </c>
      <c r="D41" s="115" t="s">
        <v>156</v>
      </c>
      <c r="E41" s="127" t="s">
        <v>132</v>
      </c>
      <c r="F41" s="127" t="s">
        <v>104</v>
      </c>
      <c r="G41" s="132" t="s">
        <v>133</v>
      </c>
      <c r="H41" s="127" t="s">
        <v>122</v>
      </c>
      <c r="I41" s="131">
        <v>30</v>
      </c>
      <c r="J41" s="130">
        <v>566747</v>
      </c>
      <c r="K41" s="130">
        <f t="shared" si="2"/>
        <v>17002410</v>
      </c>
      <c r="L41" s="154"/>
      <c r="N41" s="189"/>
    </row>
    <row r="42" spans="2:14" ht="30" customHeight="1" x14ac:dyDescent="0.25">
      <c r="B42" s="153"/>
      <c r="C42" s="179">
        <v>22</v>
      </c>
      <c r="D42" s="115" t="s">
        <v>157</v>
      </c>
      <c r="E42" s="128">
        <v>7.2</v>
      </c>
      <c r="F42" s="127" t="s">
        <v>104</v>
      </c>
      <c r="G42" s="132" t="s">
        <v>134</v>
      </c>
      <c r="H42" s="127" t="s">
        <v>59</v>
      </c>
      <c r="I42" s="131">
        <v>20</v>
      </c>
      <c r="J42" s="130">
        <v>59889</v>
      </c>
      <c r="K42" s="130">
        <f t="shared" si="2"/>
        <v>1197780</v>
      </c>
      <c r="L42" s="154"/>
      <c r="N42" s="189"/>
    </row>
    <row r="43" spans="2:14" ht="30" customHeight="1" x14ac:dyDescent="0.25">
      <c r="B43" s="153"/>
      <c r="C43" s="179">
        <v>23</v>
      </c>
      <c r="D43" s="115" t="s">
        <v>158</v>
      </c>
      <c r="E43" s="127" t="s">
        <v>104</v>
      </c>
      <c r="F43" s="127" t="s">
        <v>103</v>
      </c>
      <c r="G43" s="132" t="s">
        <v>135</v>
      </c>
      <c r="H43" s="127" t="s">
        <v>122</v>
      </c>
      <c r="I43" s="131">
        <v>10</v>
      </c>
      <c r="J43" s="130">
        <v>50262</v>
      </c>
      <c r="K43" s="130">
        <f t="shared" si="2"/>
        <v>502620</v>
      </c>
      <c r="L43" s="154"/>
      <c r="N43" s="189"/>
    </row>
    <row r="44" spans="2:14" ht="30" customHeight="1" thickBot="1" x14ac:dyDescent="0.3">
      <c r="B44" s="153"/>
      <c r="C44" s="173" t="s">
        <v>17</v>
      </c>
      <c r="D44" s="190"/>
      <c r="E44" s="190"/>
      <c r="F44" s="190"/>
      <c r="G44" s="191"/>
      <c r="H44" s="192"/>
      <c r="I44" s="182"/>
      <c r="J44" s="177"/>
      <c r="K44" s="214">
        <f>SUM(K36:K43)</f>
        <v>58928940</v>
      </c>
      <c r="L44" s="154"/>
    </row>
    <row r="45" spans="2:14" ht="30" customHeight="1" thickBot="1" x14ac:dyDescent="0.3">
      <c r="B45" s="153"/>
      <c r="C45" s="178"/>
      <c r="D45" s="215" t="s">
        <v>115</v>
      </c>
      <c r="E45" s="216" t="s">
        <v>144</v>
      </c>
      <c r="F45" s="212"/>
      <c r="G45" s="212"/>
      <c r="H45" s="212"/>
      <c r="I45" s="212"/>
      <c r="J45" s="212"/>
      <c r="K45" s="213"/>
      <c r="L45" s="154"/>
    </row>
    <row r="46" spans="2:14" ht="30" customHeight="1" x14ac:dyDescent="0.25">
      <c r="B46" s="153"/>
      <c r="C46" s="179">
        <v>24</v>
      </c>
      <c r="D46" s="115" t="s">
        <v>136</v>
      </c>
      <c r="E46" s="127" t="s">
        <v>83</v>
      </c>
      <c r="F46" s="127" t="s">
        <v>145</v>
      </c>
      <c r="G46" s="132" t="s">
        <v>84</v>
      </c>
      <c r="H46" s="127" t="s">
        <v>41</v>
      </c>
      <c r="I46" s="131">
        <v>90</v>
      </c>
      <c r="J46" s="130">
        <v>28229</v>
      </c>
      <c r="K46" s="130">
        <f>I46*J46</f>
        <v>2540610</v>
      </c>
      <c r="L46" s="154"/>
    </row>
    <row r="47" spans="2:14" ht="30" customHeight="1" x14ac:dyDescent="0.25">
      <c r="B47" s="153"/>
      <c r="C47" s="179">
        <v>25</v>
      </c>
      <c r="D47" s="115" t="s">
        <v>137</v>
      </c>
      <c r="E47" s="128">
        <v>1.6</v>
      </c>
      <c r="F47" s="127" t="s">
        <v>104</v>
      </c>
      <c r="G47" s="132" t="s">
        <v>86</v>
      </c>
      <c r="H47" s="127" t="s">
        <v>87</v>
      </c>
      <c r="I47" s="131">
        <v>900</v>
      </c>
      <c r="J47" s="130">
        <v>1735</v>
      </c>
      <c r="K47" s="130">
        <f t="shared" ref="K47:K53" si="3">I47*J47</f>
        <v>1561500</v>
      </c>
      <c r="L47" s="154"/>
    </row>
    <row r="48" spans="2:14" ht="30" customHeight="1" x14ac:dyDescent="0.25">
      <c r="B48" s="153"/>
      <c r="C48" s="179">
        <v>26</v>
      </c>
      <c r="D48" s="115" t="s">
        <v>138</v>
      </c>
      <c r="E48" s="128">
        <v>3.2</v>
      </c>
      <c r="F48" s="127" t="s">
        <v>92</v>
      </c>
      <c r="G48" s="132" t="s">
        <v>57</v>
      </c>
      <c r="H48" s="127" t="s">
        <v>41</v>
      </c>
      <c r="I48" s="131">
        <v>36</v>
      </c>
      <c r="J48" s="130">
        <v>171727</v>
      </c>
      <c r="K48" s="130">
        <f t="shared" si="3"/>
        <v>6182172</v>
      </c>
      <c r="L48" s="154"/>
    </row>
    <row r="49" spans="2:12" ht="30" customHeight="1" x14ac:dyDescent="0.25">
      <c r="B49" s="153"/>
      <c r="C49" s="179">
        <v>27</v>
      </c>
      <c r="D49" s="115" t="s">
        <v>139</v>
      </c>
      <c r="E49" s="131">
        <v>5.14</v>
      </c>
      <c r="F49" s="127" t="s">
        <v>104</v>
      </c>
      <c r="G49" s="132" t="s">
        <v>146</v>
      </c>
      <c r="H49" s="127" t="s">
        <v>60</v>
      </c>
      <c r="I49" s="131">
        <v>200</v>
      </c>
      <c r="J49" s="130">
        <v>75596</v>
      </c>
      <c r="K49" s="130">
        <f t="shared" si="3"/>
        <v>15119200</v>
      </c>
      <c r="L49" s="154"/>
    </row>
    <row r="50" spans="2:12" ht="30" customHeight="1" x14ac:dyDescent="0.25">
      <c r="B50" s="153"/>
      <c r="C50" s="179">
        <v>28</v>
      </c>
      <c r="D50" s="115" t="s">
        <v>140</v>
      </c>
      <c r="E50" s="131">
        <v>5.2</v>
      </c>
      <c r="F50" s="127" t="s">
        <v>104</v>
      </c>
      <c r="G50" s="132" t="s">
        <v>147</v>
      </c>
      <c r="H50" s="127" t="s">
        <v>59</v>
      </c>
      <c r="I50" s="131">
        <v>180</v>
      </c>
      <c r="J50" s="130">
        <v>134633.20000000001</v>
      </c>
      <c r="K50" s="130">
        <f t="shared" si="3"/>
        <v>24233976.000000004</v>
      </c>
      <c r="L50" s="154"/>
    </row>
    <row r="51" spans="2:12" ht="30" customHeight="1" x14ac:dyDescent="0.25">
      <c r="B51" s="153"/>
      <c r="C51" s="179">
        <v>29</v>
      </c>
      <c r="D51" s="115" t="s">
        <v>141</v>
      </c>
      <c r="E51" s="127" t="s">
        <v>104</v>
      </c>
      <c r="F51" s="127" t="s">
        <v>104</v>
      </c>
      <c r="G51" s="132" t="s">
        <v>148</v>
      </c>
      <c r="H51" s="127" t="s">
        <v>59</v>
      </c>
      <c r="I51" s="131">
        <v>100</v>
      </c>
      <c r="J51" s="130">
        <v>66564.44</v>
      </c>
      <c r="K51" s="130">
        <f t="shared" si="3"/>
        <v>6656444</v>
      </c>
      <c r="L51" s="154"/>
    </row>
    <row r="52" spans="2:12" ht="30" customHeight="1" x14ac:dyDescent="0.25">
      <c r="B52" s="153"/>
      <c r="C52" s="179">
        <v>30</v>
      </c>
      <c r="D52" s="115" t="s">
        <v>142</v>
      </c>
      <c r="E52" s="131">
        <v>1.1499999999999999</v>
      </c>
      <c r="F52" s="127" t="s">
        <v>104</v>
      </c>
      <c r="G52" s="132" t="s">
        <v>149</v>
      </c>
      <c r="H52" s="127" t="s">
        <v>59</v>
      </c>
      <c r="I52" s="131">
        <v>180</v>
      </c>
      <c r="J52" s="130">
        <v>14746</v>
      </c>
      <c r="K52" s="130">
        <f t="shared" si="3"/>
        <v>2654280</v>
      </c>
      <c r="L52" s="154"/>
    </row>
    <row r="53" spans="2:12" ht="30" customHeight="1" x14ac:dyDescent="0.25">
      <c r="B53" s="153"/>
      <c r="C53" s="179">
        <v>31</v>
      </c>
      <c r="D53" s="115" t="s">
        <v>143</v>
      </c>
      <c r="E53" s="127">
        <v>4.42</v>
      </c>
      <c r="F53" s="127" t="s">
        <v>104</v>
      </c>
      <c r="G53" s="132" t="s">
        <v>105</v>
      </c>
      <c r="H53" s="127" t="s">
        <v>60</v>
      </c>
      <c r="I53" s="131">
        <v>200</v>
      </c>
      <c r="J53" s="130">
        <v>12180</v>
      </c>
      <c r="K53" s="130">
        <f t="shared" si="3"/>
        <v>2436000</v>
      </c>
      <c r="L53" s="154"/>
    </row>
    <row r="54" spans="2:12" ht="30" customHeight="1" thickBot="1" x14ac:dyDescent="0.3">
      <c r="B54" s="153"/>
      <c r="C54" s="173" t="s">
        <v>17</v>
      </c>
      <c r="D54" s="190"/>
      <c r="E54" s="190"/>
      <c r="F54" s="190"/>
      <c r="G54" s="191"/>
      <c r="H54" s="192"/>
      <c r="I54" s="182"/>
      <c r="J54" s="177"/>
      <c r="K54" s="214">
        <f>SUM(K46:K53)</f>
        <v>61384182</v>
      </c>
      <c r="L54" s="154"/>
    </row>
    <row r="55" spans="2:12" ht="30" customHeight="1" thickBot="1" x14ac:dyDescent="0.3">
      <c r="B55" s="153"/>
      <c r="C55" s="210"/>
      <c r="D55" s="210">
        <v>1</v>
      </c>
      <c r="E55" s="219" t="s">
        <v>113</v>
      </c>
      <c r="F55" s="220"/>
      <c r="G55" s="220"/>
      <c r="H55" s="220"/>
      <c r="I55" s="220"/>
      <c r="J55" s="220"/>
      <c r="K55" s="221"/>
      <c r="L55" s="154"/>
    </row>
    <row r="56" spans="2:12" ht="30" customHeight="1" thickBot="1" x14ac:dyDescent="0.3">
      <c r="B56" s="153"/>
      <c r="C56" s="222"/>
      <c r="D56" s="215" t="s">
        <v>64</v>
      </c>
      <c r="E56" s="216" t="s">
        <v>65</v>
      </c>
      <c r="F56" s="212"/>
      <c r="G56" s="212"/>
      <c r="H56" s="212"/>
      <c r="I56" s="212"/>
      <c r="J56" s="212"/>
      <c r="K56" s="213"/>
      <c r="L56" s="154"/>
    </row>
    <row r="57" spans="2:12" ht="30" customHeight="1" x14ac:dyDescent="0.25">
      <c r="B57" s="153"/>
      <c r="C57" s="183">
        <v>32</v>
      </c>
      <c r="D57" s="223" t="s">
        <v>40</v>
      </c>
      <c r="E57" s="242">
        <v>2.12</v>
      </c>
      <c r="F57" s="135">
        <v>600.4</v>
      </c>
      <c r="G57" s="136" t="s">
        <v>162</v>
      </c>
      <c r="H57" s="141" t="s">
        <v>41</v>
      </c>
      <c r="I57" s="224">
        <v>24793</v>
      </c>
      <c r="J57" s="143">
        <v>259.19</v>
      </c>
      <c r="K57" s="225">
        <f>I57*J57</f>
        <v>6426097.6699999999</v>
      </c>
      <c r="L57" s="154"/>
    </row>
    <row r="58" spans="2:12" ht="30" customHeight="1" x14ac:dyDescent="0.25">
      <c r="B58" s="153"/>
      <c r="C58" s="193">
        <v>33</v>
      </c>
      <c r="D58" s="122" t="s">
        <v>66</v>
      </c>
      <c r="E58" s="146">
        <v>4.24</v>
      </c>
      <c r="F58" s="137">
        <v>630.6</v>
      </c>
      <c r="G58" s="138" t="s">
        <v>163</v>
      </c>
      <c r="H58" s="141" t="s">
        <v>41</v>
      </c>
      <c r="I58" s="226">
        <v>467158</v>
      </c>
      <c r="J58" s="143">
        <v>2.81</v>
      </c>
      <c r="K58" s="227">
        <f>I58*J58</f>
        <v>1312713.98</v>
      </c>
      <c r="L58" s="154"/>
    </row>
    <row r="59" spans="2:12" ht="30" customHeight="1" x14ac:dyDescent="0.25">
      <c r="B59" s="153"/>
      <c r="C59" s="193">
        <v>18</v>
      </c>
      <c r="D59" s="122" t="s">
        <v>67</v>
      </c>
      <c r="E59" s="146">
        <v>4.4000000000000004</v>
      </c>
      <c r="F59" s="144" t="s">
        <v>159</v>
      </c>
      <c r="G59" s="136" t="s">
        <v>164</v>
      </c>
      <c r="H59" s="141" t="s">
        <v>41</v>
      </c>
      <c r="I59" s="226">
        <v>724407</v>
      </c>
      <c r="J59" s="143">
        <v>37.729999999999997</v>
      </c>
      <c r="K59" s="227">
        <f>I59*J59</f>
        <v>27331876.109999999</v>
      </c>
      <c r="L59" s="154"/>
    </row>
    <row r="60" spans="2:12" ht="30" customHeight="1" x14ac:dyDescent="0.25">
      <c r="B60" s="153"/>
      <c r="C60" s="193">
        <v>19</v>
      </c>
      <c r="D60" s="223" t="s">
        <v>68</v>
      </c>
      <c r="E60" s="146">
        <v>4.5</v>
      </c>
      <c r="F60" s="144" t="s">
        <v>159</v>
      </c>
      <c r="G60" s="136" t="s">
        <v>165</v>
      </c>
      <c r="H60" s="141" t="s">
        <v>41</v>
      </c>
      <c r="I60" s="226">
        <v>870530</v>
      </c>
      <c r="J60" s="143">
        <v>41.42</v>
      </c>
      <c r="K60" s="228">
        <f>I60*J60</f>
        <v>36057352.600000001</v>
      </c>
      <c r="L60" s="154"/>
    </row>
    <row r="61" spans="2:12" ht="30" customHeight="1" x14ac:dyDescent="0.25">
      <c r="B61" s="153"/>
      <c r="C61" s="193">
        <v>20</v>
      </c>
      <c r="D61" s="223" t="s">
        <v>69</v>
      </c>
      <c r="E61" s="146">
        <v>4.2</v>
      </c>
      <c r="F61" s="144">
        <v>630.29999999999995</v>
      </c>
      <c r="G61" s="136" t="s">
        <v>166</v>
      </c>
      <c r="H61" s="141" t="s">
        <v>41</v>
      </c>
      <c r="I61" s="226">
        <v>1018681</v>
      </c>
      <c r="J61" s="143">
        <v>40.94</v>
      </c>
      <c r="K61" s="228">
        <f>I61*J61</f>
        <v>41704800.140000001</v>
      </c>
      <c r="L61" s="154"/>
    </row>
    <row r="62" spans="2:12" ht="30" customHeight="1" x14ac:dyDescent="0.25">
      <c r="B62" s="153"/>
      <c r="C62" s="193">
        <v>21</v>
      </c>
      <c r="D62" s="122" t="s">
        <v>71</v>
      </c>
      <c r="E62" s="146">
        <v>4.3</v>
      </c>
      <c r="F62" s="144" t="s">
        <v>160</v>
      </c>
      <c r="G62" s="136" t="s">
        <v>167</v>
      </c>
      <c r="H62" s="141" t="s">
        <v>41</v>
      </c>
      <c r="I62" s="118">
        <v>1088184</v>
      </c>
      <c r="J62" s="143">
        <v>20.04</v>
      </c>
      <c r="K62" s="228">
        <f t="shared" ref="K62:K69" si="4">I62*J62</f>
        <v>21807207.359999999</v>
      </c>
      <c r="L62" s="154"/>
    </row>
    <row r="63" spans="2:12" ht="30" customHeight="1" x14ac:dyDescent="0.25">
      <c r="B63" s="153"/>
      <c r="C63" s="193">
        <v>22</v>
      </c>
      <c r="D63" s="122" t="s">
        <v>72</v>
      </c>
      <c r="E63" s="146">
        <v>4.17</v>
      </c>
      <c r="F63" s="144">
        <v>642.1</v>
      </c>
      <c r="G63" s="136" t="s">
        <v>168</v>
      </c>
      <c r="H63" s="142" t="s">
        <v>174</v>
      </c>
      <c r="I63" s="118">
        <v>117233</v>
      </c>
      <c r="J63" s="143">
        <v>75</v>
      </c>
      <c r="K63" s="228">
        <f>I63*J63</f>
        <v>8792475</v>
      </c>
      <c r="L63" s="154"/>
    </row>
    <row r="64" spans="2:12" ht="30" customHeight="1" x14ac:dyDescent="0.25">
      <c r="B64" s="153"/>
      <c r="C64" s="193">
        <v>23</v>
      </c>
      <c r="D64" s="122" t="s">
        <v>73</v>
      </c>
      <c r="E64" s="146">
        <v>4.5199999999999996</v>
      </c>
      <c r="F64" s="144">
        <v>640.1</v>
      </c>
      <c r="G64" s="136" t="s">
        <v>109</v>
      </c>
      <c r="H64" s="142" t="s">
        <v>110</v>
      </c>
      <c r="I64" s="118">
        <v>7659</v>
      </c>
      <c r="J64" s="143">
        <v>15082</v>
      </c>
      <c r="K64" s="228">
        <f t="shared" si="4"/>
        <v>115513038</v>
      </c>
      <c r="L64" s="154"/>
    </row>
    <row r="65" spans="2:15" ht="30" customHeight="1" x14ac:dyDescent="0.25">
      <c r="B65" s="153"/>
      <c r="C65" s="193">
        <v>24</v>
      </c>
      <c r="D65" s="122" t="s">
        <v>74</v>
      </c>
      <c r="E65" s="243">
        <v>4.2</v>
      </c>
      <c r="F65" s="144" t="s">
        <v>104</v>
      </c>
      <c r="G65" s="136" t="s">
        <v>169</v>
      </c>
      <c r="H65" s="142" t="s">
        <v>122</v>
      </c>
      <c r="I65" s="118">
        <v>23113</v>
      </c>
      <c r="J65" s="143">
        <v>12</v>
      </c>
      <c r="K65" s="228">
        <f t="shared" si="4"/>
        <v>277356</v>
      </c>
      <c r="L65" s="154"/>
    </row>
    <row r="66" spans="2:15" ht="30" customHeight="1" x14ac:dyDescent="0.25">
      <c r="B66" s="153"/>
      <c r="C66" s="193">
        <v>25</v>
      </c>
      <c r="D66" s="122" t="s">
        <v>75</v>
      </c>
      <c r="E66" s="146">
        <v>4.18</v>
      </c>
      <c r="F66" s="144" t="s">
        <v>161</v>
      </c>
      <c r="G66" s="136" t="s">
        <v>170</v>
      </c>
      <c r="H66" s="142" t="s">
        <v>175</v>
      </c>
      <c r="I66" s="123">
        <v>561128</v>
      </c>
      <c r="J66" s="143">
        <v>30</v>
      </c>
      <c r="K66" s="228">
        <f t="shared" si="4"/>
        <v>16833840</v>
      </c>
      <c r="L66" s="154"/>
    </row>
    <row r="67" spans="2:15" ht="30" customHeight="1" x14ac:dyDescent="0.25">
      <c r="B67" s="153"/>
      <c r="C67" s="193">
        <v>26</v>
      </c>
      <c r="D67" s="122" t="s">
        <v>76</v>
      </c>
      <c r="E67" s="146" t="s">
        <v>104</v>
      </c>
      <c r="F67" s="144" t="s">
        <v>104</v>
      </c>
      <c r="G67" s="136" t="s">
        <v>171</v>
      </c>
      <c r="H67" s="142" t="s">
        <v>175</v>
      </c>
      <c r="I67" s="118">
        <v>279855.59999999998</v>
      </c>
      <c r="J67" s="143">
        <v>14</v>
      </c>
      <c r="K67" s="228">
        <f t="shared" si="4"/>
        <v>3917978.3999999994</v>
      </c>
      <c r="L67" s="154"/>
    </row>
    <row r="68" spans="2:15" ht="30" customHeight="1" x14ac:dyDescent="0.25">
      <c r="B68" s="153"/>
      <c r="C68" s="193">
        <v>27</v>
      </c>
      <c r="D68" s="122" t="s">
        <v>77</v>
      </c>
      <c r="E68" s="146">
        <v>2.23</v>
      </c>
      <c r="F68" s="145">
        <v>610.1</v>
      </c>
      <c r="G68" s="140" t="s">
        <v>172</v>
      </c>
      <c r="H68" s="141" t="s">
        <v>41</v>
      </c>
      <c r="I68" s="123">
        <v>84853</v>
      </c>
      <c r="J68" s="143">
        <v>26.41</v>
      </c>
      <c r="K68" s="228">
        <f t="shared" si="4"/>
        <v>2240967.73</v>
      </c>
      <c r="L68" s="154"/>
    </row>
    <row r="69" spans="2:15" ht="30" customHeight="1" thickBot="1" x14ac:dyDescent="0.3">
      <c r="B69" s="153"/>
      <c r="C69" s="172">
        <v>28</v>
      </c>
      <c r="D69" s="122" t="s">
        <v>78</v>
      </c>
      <c r="E69" s="139">
        <v>16.8</v>
      </c>
      <c r="F69" s="194"/>
      <c r="G69" s="140" t="s">
        <v>173</v>
      </c>
      <c r="H69" s="141" t="s">
        <v>41</v>
      </c>
      <c r="I69" s="118">
        <v>87464</v>
      </c>
      <c r="J69" s="143">
        <v>632.14</v>
      </c>
      <c r="K69" s="228">
        <f t="shared" si="4"/>
        <v>55289492.960000001</v>
      </c>
      <c r="L69" s="154"/>
    </row>
    <row r="70" spans="2:15" ht="30" customHeight="1" thickBot="1" x14ac:dyDescent="0.3">
      <c r="B70" s="153"/>
      <c r="C70" s="173" t="s">
        <v>17</v>
      </c>
      <c r="D70" s="190"/>
      <c r="E70" s="190"/>
      <c r="F70" s="190"/>
      <c r="G70" s="191"/>
      <c r="H70" s="192"/>
      <c r="I70" s="182"/>
      <c r="J70" s="177"/>
      <c r="K70" s="214">
        <f>SUM(K57:K69)</f>
        <v>337505195.94999999</v>
      </c>
      <c r="L70" s="154"/>
    </row>
    <row r="71" spans="2:15" s="159" customFormat="1" ht="30" customHeight="1" thickBot="1" x14ac:dyDescent="0.3">
      <c r="B71" s="160"/>
      <c r="C71" s="279" t="s">
        <v>18</v>
      </c>
      <c r="D71" s="280"/>
      <c r="E71" s="280"/>
      <c r="F71" s="280"/>
      <c r="G71" s="280"/>
      <c r="H71" s="280"/>
      <c r="I71" s="280"/>
      <c r="J71" s="281"/>
      <c r="K71" s="229">
        <f>ROUND(K70+K54+K44+K34+K30+K18,0)</f>
        <v>1950242493</v>
      </c>
      <c r="L71" s="161"/>
    </row>
    <row r="72" spans="2:15" s="159" customFormat="1" ht="15.6" thickBot="1" x14ac:dyDescent="0.3">
      <c r="B72" s="160"/>
      <c r="C72" s="230"/>
      <c r="D72" s="230"/>
      <c r="E72" s="230"/>
      <c r="F72" s="230"/>
      <c r="G72" s="230"/>
      <c r="H72" s="230"/>
      <c r="I72" s="230"/>
      <c r="J72" s="230"/>
      <c r="K72" s="231"/>
      <c r="L72" s="161"/>
    </row>
    <row r="73" spans="2:15" s="159" customFormat="1" ht="30" customHeight="1" x14ac:dyDescent="0.25">
      <c r="B73" s="160"/>
      <c r="D73" s="195"/>
      <c r="G73" s="333" t="s">
        <v>79</v>
      </c>
      <c r="H73" s="334"/>
      <c r="I73" s="334"/>
      <c r="J73" s="335">
        <v>0.33</v>
      </c>
      <c r="K73" s="330">
        <f>K71*J73</f>
        <v>643580022.69000006</v>
      </c>
      <c r="L73" s="161"/>
    </row>
    <row r="74" spans="2:15" s="159" customFormat="1" ht="30" customHeight="1" x14ac:dyDescent="0.25">
      <c r="B74" s="160"/>
      <c r="D74" s="196"/>
      <c r="E74" s="196"/>
      <c r="F74" s="196"/>
      <c r="G74" s="336" t="s">
        <v>19</v>
      </c>
      <c r="H74" s="328"/>
      <c r="I74" s="328"/>
      <c r="J74" s="337"/>
      <c r="K74" s="331">
        <f>ROUND(K71+K73,0)</f>
        <v>2593822516</v>
      </c>
      <c r="L74" s="161"/>
    </row>
    <row r="75" spans="2:15" s="159" customFormat="1" ht="30" customHeight="1" x14ac:dyDescent="0.25">
      <c r="B75" s="160"/>
      <c r="D75" s="195"/>
      <c r="G75" s="336" t="s">
        <v>20</v>
      </c>
      <c r="H75" s="328"/>
      <c r="I75" s="328"/>
      <c r="J75" s="337"/>
      <c r="K75" s="332">
        <f>SUM(K74:K74)</f>
        <v>2593822516</v>
      </c>
      <c r="L75" s="161"/>
      <c r="N75" s="232">
        <f>K70</f>
        <v>337505195.94999999</v>
      </c>
      <c r="O75" s="159" t="s">
        <v>176</v>
      </c>
    </row>
    <row r="76" spans="2:15" s="159" customFormat="1" ht="30" customHeight="1" x14ac:dyDescent="0.25">
      <c r="B76" s="160"/>
      <c r="D76" s="195"/>
      <c r="G76" s="338" t="s">
        <v>189</v>
      </c>
      <c r="H76" s="329"/>
      <c r="I76" s="329"/>
      <c r="J76" s="339"/>
      <c r="K76" s="332">
        <v>39120200</v>
      </c>
      <c r="L76" s="161"/>
      <c r="N76" s="232"/>
    </row>
    <row r="77" spans="2:15" s="159" customFormat="1" ht="30" customHeight="1" thickBot="1" x14ac:dyDescent="0.3">
      <c r="B77" s="160"/>
      <c r="D77" s="195"/>
      <c r="G77" s="340" t="s">
        <v>190</v>
      </c>
      <c r="H77" s="341"/>
      <c r="I77" s="341"/>
      <c r="J77" s="343"/>
      <c r="K77" s="342">
        <v>63842400</v>
      </c>
      <c r="L77" s="161"/>
      <c r="N77" s="232"/>
    </row>
    <row r="78" spans="2:15" s="159" customFormat="1" ht="30" customHeight="1" thickBot="1" x14ac:dyDescent="0.3">
      <c r="B78" s="160"/>
      <c r="D78" s="195"/>
      <c r="G78" s="327"/>
      <c r="H78" s="327"/>
      <c r="I78" s="327"/>
      <c r="J78" s="344" t="s">
        <v>191</v>
      </c>
      <c r="K78" s="345">
        <f>K75+K76+K77</f>
        <v>2696785116</v>
      </c>
      <c r="L78" s="161"/>
      <c r="N78" s="232"/>
    </row>
    <row r="79" spans="2:15" s="159" customFormat="1" ht="15.6" thickBot="1" x14ac:dyDescent="0.3">
      <c r="B79" s="160"/>
      <c r="D79" s="195"/>
      <c r="E79" s="195"/>
      <c r="F79" s="195"/>
      <c r="I79" s="197"/>
      <c r="J79" s="198"/>
      <c r="K79" s="233"/>
      <c r="L79" s="161"/>
      <c r="N79" s="234">
        <f>K54+K44+K34+K30+K18</f>
        <v>1612737297</v>
      </c>
      <c r="O79" s="159" t="s">
        <v>80</v>
      </c>
    </row>
    <row r="80" spans="2:15" s="159" customFormat="1" x14ac:dyDescent="0.25">
      <c r="B80" s="160"/>
      <c r="C80" s="235"/>
      <c r="D80" s="282"/>
      <c r="E80" s="282"/>
      <c r="F80" s="282"/>
      <c r="G80" s="282"/>
      <c r="H80" s="282"/>
      <c r="I80" s="282"/>
      <c r="J80" s="282"/>
      <c r="K80" s="283"/>
      <c r="L80" s="162"/>
    </row>
    <row r="81" spans="2:17" s="159" customFormat="1" ht="46.5" customHeight="1" x14ac:dyDescent="0.25">
      <c r="B81" s="160"/>
      <c r="C81" s="273" t="s">
        <v>185</v>
      </c>
      <c r="D81" s="274"/>
      <c r="E81" s="274"/>
      <c r="F81" s="274"/>
      <c r="G81" s="274"/>
      <c r="H81" s="284" t="s">
        <v>22</v>
      </c>
      <c r="I81" s="285"/>
      <c r="J81" s="286"/>
      <c r="K81" s="236" t="s">
        <v>23</v>
      </c>
      <c r="L81" s="163"/>
      <c r="N81" s="234"/>
    </row>
    <row r="82" spans="2:17" s="159" customFormat="1" ht="32.25" customHeight="1" x14ac:dyDescent="0.25">
      <c r="B82" s="160"/>
      <c r="C82" s="273" t="s">
        <v>186</v>
      </c>
      <c r="D82" s="274"/>
      <c r="E82" s="274"/>
      <c r="F82" s="274"/>
      <c r="G82" s="274"/>
      <c r="H82" s="275" t="s">
        <v>24</v>
      </c>
      <c r="I82" s="275"/>
      <c r="J82" s="237" t="s">
        <v>25</v>
      </c>
      <c r="K82" s="199">
        <v>0.28000000000000003</v>
      </c>
      <c r="L82" s="163"/>
      <c r="N82" s="232">
        <v>480887507</v>
      </c>
      <c r="O82" s="159" t="s">
        <v>179</v>
      </c>
    </row>
    <row r="83" spans="2:17" s="159" customFormat="1" ht="30" customHeight="1" x14ac:dyDescent="0.25">
      <c r="B83" s="160"/>
      <c r="C83" s="273" t="s">
        <v>187</v>
      </c>
      <c r="D83" s="274"/>
      <c r="E83" s="274"/>
      <c r="F83" s="274"/>
      <c r="G83" s="274"/>
      <c r="H83" s="276" t="s">
        <v>27</v>
      </c>
      <c r="I83" s="277"/>
      <c r="J83" s="237" t="s">
        <v>28</v>
      </c>
      <c r="K83" s="199">
        <v>0.03</v>
      </c>
      <c r="L83" s="163"/>
      <c r="N83" s="234">
        <v>2467727360</v>
      </c>
      <c r="O83" s="159" t="s">
        <v>180</v>
      </c>
      <c r="Q83" s="159" t="s">
        <v>39</v>
      </c>
    </row>
    <row r="84" spans="2:17" s="159" customFormat="1" ht="58.5" customHeight="1" x14ac:dyDescent="0.25">
      <c r="B84" s="160"/>
      <c r="C84" s="200"/>
      <c r="E84" s="201"/>
      <c r="F84" s="201"/>
      <c r="G84" s="202"/>
      <c r="H84" s="278" t="s">
        <v>29</v>
      </c>
      <c r="I84" s="275"/>
      <c r="J84" s="237" t="s">
        <v>30</v>
      </c>
      <c r="K84" s="199">
        <v>0.02</v>
      </c>
      <c r="L84" s="161"/>
      <c r="N84" s="234">
        <f>N82+N83</f>
        <v>2948614867</v>
      </c>
      <c r="O84" s="159" t="s">
        <v>181</v>
      </c>
    </row>
    <row r="85" spans="2:17" ht="57" customHeight="1" x14ac:dyDescent="0.25">
      <c r="B85" s="153"/>
      <c r="C85" s="203"/>
      <c r="D85" s="204"/>
      <c r="E85" s="204"/>
      <c r="F85" s="204"/>
      <c r="G85" s="205"/>
      <c r="H85" s="275" t="s">
        <v>31</v>
      </c>
      <c r="I85" s="275"/>
      <c r="J85" s="237" t="s">
        <v>32</v>
      </c>
      <c r="K85" s="199">
        <f>SUM(K82:K84)</f>
        <v>0.33000000000000007</v>
      </c>
      <c r="L85" s="154"/>
      <c r="N85" s="238">
        <f>K78</f>
        <v>2696785116</v>
      </c>
      <c r="O85" s="147" t="s">
        <v>182</v>
      </c>
    </row>
    <row r="86" spans="2:17" ht="15.6" thickBot="1" x14ac:dyDescent="0.3">
      <c r="B86" s="153"/>
      <c r="C86" s="206"/>
      <c r="D86" s="207"/>
      <c r="E86" s="207"/>
      <c r="F86" s="207"/>
      <c r="G86" s="208"/>
      <c r="H86" s="270"/>
      <c r="I86" s="271"/>
      <c r="J86" s="271"/>
      <c r="K86" s="272"/>
      <c r="L86" s="154"/>
      <c r="N86" s="239">
        <f>N84-N85</f>
        <v>251829751</v>
      </c>
      <c r="O86" s="147" t="s">
        <v>183</v>
      </c>
    </row>
    <row r="87" spans="2:17" ht="15.6" thickBot="1" x14ac:dyDescent="0.3">
      <c r="B87" s="164"/>
      <c r="C87" s="165"/>
      <c r="D87" s="165"/>
      <c r="E87" s="166"/>
      <c r="F87" s="165"/>
      <c r="G87" s="167"/>
      <c r="H87" s="165"/>
      <c r="I87" s="165"/>
      <c r="J87" s="165"/>
      <c r="K87" s="165"/>
      <c r="L87" s="168"/>
      <c r="N87" s="240">
        <f>N85*0.09</f>
        <v>242710660.44</v>
      </c>
      <c r="O87" s="147" t="s">
        <v>192</v>
      </c>
    </row>
    <row r="88" spans="2:17" ht="15.6" thickTop="1" x14ac:dyDescent="0.25"/>
    <row r="89" spans="2:17" x14ac:dyDescent="0.25">
      <c r="N89" s="239">
        <f>N86-N87</f>
        <v>9119090.5600000024</v>
      </c>
      <c r="O89" s="147" t="s">
        <v>184</v>
      </c>
    </row>
  </sheetData>
  <mergeCells count="30">
    <mergeCell ref="G74:J74"/>
    <mergeCell ref="G75:J75"/>
    <mergeCell ref="J11:J12"/>
    <mergeCell ref="K11:K12"/>
    <mergeCell ref="H86:K86"/>
    <mergeCell ref="C82:G82"/>
    <mergeCell ref="H82:I82"/>
    <mergeCell ref="C83:G83"/>
    <mergeCell ref="H83:I83"/>
    <mergeCell ref="H84:I84"/>
    <mergeCell ref="H85:I85"/>
    <mergeCell ref="C71:J71"/>
    <mergeCell ref="G73:I73"/>
    <mergeCell ref="D80:K80"/>
    <mergeCell ref="C81:G81"/>
    <mergeCell ref="H81:J81"/>
    <mergeCell ref="G76:J76"/>
    <mergeCell ref="G77:J77"/>
    <mergeCell ref="I11:I12"/>
    <mergeCell ref="C11:C12"/>
    <mergeCell ref="D11:D12"/>
    <mergeCell ref="E11:F11"/>
    <mergeCell ref="G11:G12"/>
    <mergeCell ref="H11:H12"/>
    <mergeCell ref="C10:K10"/>
    <mergeCell ref="C3:F3"/>
    <mergeCell ref="C5:K5"/>
    <mergeCell ref="C6:K6"/>
    <mergeCell ref="C7:K8"/>
    <mergeCell ref="C9:K9"/>
  </mergeCells>
  <phoneticPr fontId="7" type="noConversion"/>
  <pageMargins left="0.11811023622047245" right="0.11811023622047245" top="0.15748031496062992" bottom="0.15748031496062992" header="0.31496062992125984" footer="0.31496062992125984"/>
  <pageSetup scale="32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M63"/>
  <sheetViews>
    <sheetView showGridLines="0" view="pageBreakPreview" topLeftCell="A25" zoomScale="87" zoomScaleNormal="100" zoomScaleSheetLayoutView="87" zoomScalePageLayoutView="91" workbookViewId="0">
      <selection activeCell="J3" sqref="J3"/>
    </sheetView>
  </sheetViews>
  <sheetFormatPr baseColWidth="10" defaultColWidth="11.44140625" defaultRowHeight="13.8" x14ac:dyDescent="0.25"/>
  <cols>
    <col min="1" max="2" width="3.44140625" style="1" customWidth="1"/>
    <col min="3" max="3" width="7.88671875" style="1" customWidth="1"/>
    <col min="4" max="4" width="15.44140625" style="1" customWidth="1"/>
    <col min="5" max="5" width="16.109375" style="2" customWidth="1"/>
    <col min="6" max="6" width="17.5546875" style="1" customWidth="1"/>
    <col min="7" max="7" width="73.33203125" style="1" customWidth="1"/>
    <col min="8" max="8" width="8.6640625" style="1" customWidth="1"/>
    <col min="9" max="9" width="18.88671875" style="1" customWidth="1"/>
    <col min="10" max="10" width="23.88671875" style="1" customWidth="1"/>
    <col min="11" max="11" width="30" style="1" customWidth="1"/>
    <col min="12" max="12" width="3.33203125" style="1" customWidth="1"/>
    <col min="13" max="13" width="2.6640625" style="1" customWidth="1"/>
    <col min="14" max="16384" width="11.44140625" style="1"/>
  </cols>
  <sheetData>
    <row r="1" spans="1:13" ht="16.2" thickBot="1" x14ac:dyDescent="0.35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6.2" thickTop="1" x14ac:dyDescent="0.3">
      <c r="A2" s="5"/>
      <c r="B2" s="7"/>
      <c r="C2" s="108"/>
      <c r="D2" s="108"/>
      <c r="E2" s="109"/>
      <c r="F2" s="108"/>
      <c r="G2" s="108"/>
      <c r="H2" s="108"/>
      <c r="I2" s="108"/>
      <c r="J2" s="108"/>
      <c r="K2" s="108"/>
      <c r="L2" s="8"/>
      <c r="M2" s="5"/>
    </row>
    <row r="3" spans="1:13" ht="26.25" customHeight="1" x14ac:dyDescent="0.3">
      <c r="A3" s="5"/>
      <c r="B3" s="9"/>
      <c r="C3" s="299" t="s">
        <v>0</v>
      </c>
      <c r="D3" s="299"/>
      <c r="E3" s="299"/>
      <c r="F3" s="299"/>
      <c r="G3" s="5"/>
      <c r="H3" s="5"/>
      <c r="I3" s="5"/>
      <c r="J3" s="5"/>
      <c r="K3" s="5"/>
      <c r="L3" s="10"/>
      <c r="M3" s="5"/>
    </row>
    <row r="4" spans="1:13" ht="15.6" x14ac:dyDescent="0.3">
      <c r="A4" s="5"/>
      <c r="B4" s="9"/>
      <c r="C4" s="94" t="s">
        <v>1</v>
      </c>
      <c r="D4" s="95" t="s">
        <v>2</v>
      </c>
      <c r="E4" s="94" t="s">
        <v>3</v>
      </c>
      <c r="F4" s="95">
        <v>4</v>
      </c>
      <c r="G4" s="5"/>
      <c r="H4" s="5"/>
      <c r="I4" s="5"/>
      <c r="J4" s="5"/>
      <c r="K4" s="5"/>
      <c r="L4" s="10"/>
      <c r="M4" s="5"/>
    </row>
    <row r="5" spans="1:13" ht="15.6" x14ac:dyDescent="0.3">
      <c r="A5" s="5"/>
      <c r="B5" s="9"/>
      <c r="C5" s="302" t="s">
        <v>4</v>
      </c>
      <c r="D5" s="302"/>
      <c r="E5" s="302"/>
      <c r="F5" s="302"/>
      <c r="G5" s="302"/>
      <c r="H5" s="302"/>
      <c r="I5" s="302"/>
      <c r="J5" s="302"/>
      <c r="K5" s="302"/>
      <c r="L5" s="10"/>
      <c r="M5" s="5"/>
    </row>
    <row r="6" spans="1:13" ht="16.2" thickBot="1" x14ac:dyDescent="0.35">
      <c r="A6" s="5"/>
      <c r="B6" s="9"/>
      <c r="C6" s="303" t="s">
        <v>33</v>
      </c>
      <c r="D6" s="303"/>
      <c r="E6" s="303"/>
      <c r="F6" s="303"/>
      <c r="G6" s="303"/>
      <c r="H6" s="303"/>
      <c r="I6" s="303"/>
      <c r="J6" s="303"/>
      <c r="K6" s="303"/>
      <c r="L6" s="10"/>
      <c r="M6" s="5"/>
    </row>
    <row r="7" spans="1:13" s="19" customFormat="1" ht="16.5" customHeight="1" x14ac:dyDescent="0.3">
      <c r="A7" s="18"/>
      <c r="B7" s="106"/>
      <c r="C7" s="304" t="s">
        <v>34</v>
      </c>
      <c r="D7" s="305"/>
      <c r="E7" s="305"/>
      <c r="F7" s="305"/>
      <c r="G7" s="305"/>
      <c r="H7" s="305"/>
      <c r="I7" s="305"/>
      <c r="J7" s="305"/>
      <c r="K7" s="306"/>
      <c r="L7" s="20"/>
      <c r="M7" s="18"/>
    </row>
    <row r="8" spans="1:13" ht="33.75" customHeight="1" thickBot="1" x14ac:dyDescent="0.35">
      <c r="A8" s="5"/>
      <c r="B8" s="107"/>
      <c r="C8" s="307"/>
      <c r="D8" s="308"/>
      <c r="E8" s="308"/>
      <c r="F8" s="308"/>
      <c r="G8" s="308"/>
      <c r="H8" s="308"/>
      <c r="I8" s="308"/>
      <c r="J8" s="308"/>
      <c r="K8" s="309"/>
      <c r="L8" s="10"/>
      <c r="M8" s="5"/>
    </row>
    <row r="9" spans="1:13" ht="34.5" customHeight="1" x14ac:dyDescent="0.3">
      <c r="A9" s="5"/>
      <c r="B9" s="107"/>
      <c r="C9" s="310" t="s">
        <v>35</v>
      </c>
      <c r="D9" s="311"/>
      <c r="E9" s="311"/>
      <c r="F9" s="311"/>
      <c r="G9" s="311"/>
      <c r="H9" s="311"/>
      <c r="I9" s="311"/>
      <c r="J9" s="311"/>
      <c r="K9" s="312"/>
      <c r="L9" s="10"/>
      <c r="M9" s="5"/>
    </row>
    <row r="10" spans="1:13" ht="30" customHeight="1" thickBot="1" x14ac:dyDescent="0.35">
      <c r="A10" s="5"/>
      <c r="B10" s="107"/>
      <c r="C10" s="313"/>
      <c r="D10" s="313"/>
      <c r="E10" s="313"/>
      <c r="F10" s="313"/>
      <c r="G10" s="313"/>
      <c r="H10" s="313"/>
      <c r="I10" s="313"/>
      <c r="J10" s="313"/>
      <c r="K10" s="314"/>
      <c r="L10" s="10"/>
      <c r="M10" s="5"/>
    </row>
    <row r="11" spans="1:13" ht="30" customHeight="1" x14ac:dyDescent="0.3">
      <c r="A11" s="5"/>
      <c r="B11" s="9"/>
      <c r="C11" s="315" t="s">
        <v>7</v>
      </c>
      <c r="D11" s="317" t="s">
        <v>8</v>
      </c>
      <c r="E11" s="319" t="s">
        <v>9</v>
      </c>
      <c r="F11" s="319"/>
      <c r="G11" s="315" t="s">
        <v>10</v>
      </c>
      <c r="H11" s="317" t="s">
        <v>11</v>
      </c>
      <c r="I11" s="317" t="s">
        <v>12</v>
      </c>
      <c r="J11" s="320" t="s">
        <v>13</v>
      </c>
      <c r="K11" s="322" t="s">
        <v>14</v>
      </c>
      <c r="L11" s="10"/>
      <c r="M11" s="5"/>
    </row>
    <row r="12" spans="1:13" ht="30" customHeight="1" thickBot="1" x14ac:dyDescent="0.35">
      <c r="A12" s="5"/>
      <c r="B12" s="9"/>
      <c r="C12" s="316"/>
      <c r="D12" s="318"/>
      <c r="E12" s="22" t="s">
        <v>15</v>
      </c>
      <c r="F12" s="22" t="s">
        <v>16</v>
      </c>
      <c r="G12" s="316"/>
      <c r="H12" s="318"/>
      <c r="I12" s="318"/>
      <c r="J12" s="321"/>
      <c r="K12" s="323"/>
      <c r="L12" s="10"/>
      <c r="M12" s="5"/>
    </row>
    <row r="13" spans="1:13" ht="30" customHeight="1" thickBot="1" x14ac:dyDescent="0.35">
      <c r="A13" s="5"/>
      <c r="B13" s="9"/>
      <c r="C13" s="23"/>
      <c r="D13" s="24"/>
      <c r="E13" s="24"/>
      <c r="F13" s="24"/>
      <c r="G13" s="24"/>
      <c r="H13" s="24"/>
      <c r="I13" s="24"/>
      <c r="J13" s="24"/>
      <c r="K13" s="25"/>
      <c r="L13" s="10"/>
      <c r="M13" s="5"/>
    </row>
    <row r="14" spans="1:13" ht="30" customHeight="1" x14ac:dyDescent="0.3">
      <c r="A14" s="5"/>
      <c r="B14" s="9"/>
      <c r="C14" s="26"/>
      <c r="D14" s="27"/>
      <c r="E14" s="27"/>
      <c r="F14" s="27"/>
      <c r="G14" s="28"/>
      <c r="H14" s="27"/>
      <c r="I14" s="29"/>
      <c r="J14" s="30"/>
      <c r="K14" s="31"/>
      <c r="L14" s="10"/>
      <c r="M14" s="5"/>
    </row>
    <row r="15" spans="1:13" ht="30" customHeight="1" thickBot="1" x14ac:dyDescent="0.35">
      <c r="A15" s="5"/>
      <c r="B15" s="9"/>
      <c r="C15" s="32" t="s">
        <v>17</v>
      </c>
      <c r="D15" s="33"/>
      <c r="E15" s="33"/>
      <c r="F15" s="33"/>
      <c r="G15" s="34"/>
      <c r="H15" s="33"/>
      <c r="I15" s="29"/>
      <c r="J15" s="35"/>
      <c r="K15" s="36"/>
      <c r="L15" s="10"/>
      <c r="M15" s="5"/>
    </row>
    <row r="16" spans="1:13" ht="30" customHeight="1" thickBot="1" x14ac:dyDescent="0.35">
      <c r="A16" s="5"/>
      <c r="B16" s="9"/>
      <c r="C16" s="23"/>
      <c r="D16" s="24"/>
      <c r="E16" s="24"/>
      <c r="F16" s="24"/>
      <c r="G16" s="24"/>
      <c r="H16" s="24"/>
      <c r="I16" s="24"/>
      <c r="J16" s="24"/>
      <c r="K16" s="25"/>
      <c r="L16" s="10"/>
      <c r="M16" s="5"/>
    </row>
    <row r="17" spans="1:13" ht="30" customHeight="1" x14ac:dyDescent="0.3">
      <c r="A17" s="5"/>
      <c r="B17" s="9"/>
      <c r="C17" s="26"/>
      <c r="D17" s="27"/>
      <c r="E17" s="27"/>
      <c r="F17" s="27"/>
      <c r="G17" s="37"/>
      <c r="H17" s="27"/>
      <c r="I17" s="29"/>
      <c r="J17" s="30"/>
      <c r="K17" s="38"/>
      <c r="L17" s="10"/>
      <c r="M17" s="5"/>
    </row>
    <row r="18" spans="1:13" ht="30" customHeight="1" x14ac:dyDescent="0.3">
      <c r="A18" s="5"/>
      <c r="B18" s="9"/>
      <c r="C18" s="26"/>
      <c r="D18" s="27"/>
      <c r="E18" s="27"/>
      <c r="F18" s="27"/>
      <c r="G18" s="37"/>
      <c r="H18" s="27"/>
      <c r="I18" s="29"/>
      <c r="J18" s="30"/>
      <c r="K18" s="38"/>
      <c r="L18" s="10"/>
      <c r="M18" s="5"/>
    </row>
    <row r="19" spans="1:13" s="5" customFormat="1" ht="30" customHeight="1" x14ac:dyDescent="0.3">
      <c r="B19" s="9"/>
      <c r="C19" s="26"/>
      <c r="D19" s="39"/>
      <c r="E19" s="39"/>
      <c r="F19" s="39"/>
      <c r="G19" s="40"/>
      <c r="H19" s="39"/>
      <c r="I19" s="29"/>
      <c r="J19" s="30"/>
      <c r="K19" s="38"/>
      <c r="L19" s="10"/>
    </row>
    <row r="20" spans="1:13" ht="30" customHeight="1" x14ac:dyDescent="0.25">
      <c r="B20" s="16"/>
      <c r="C20" s="26"/>
      <c r="D20" s="27"/>
      <c r="E20" s="27"/>
      <c r="F20" s="27"/>
      <c r="G20" s="37"/>
      <c r="H20" s="27"/>
      <c r="I20" s="29"/>
      <c r="J20" s="30"/>
      <c r="K20" s="38"/>
      <c r="L20" s="17"/>
    </row>
    <row r="21" spans="1:13" ht="30" customHeight="1" thickBot="1" x14ac:dyDescent="0.35">
      <c r="A21" s="5"/>
      <c r="B21" s="9"/>
      <c r="C21" s="32" t="s">
        <v>17</v>
      </c>
      <c r="D21" s="41"/>
      <c r="E21" s="42"/>
      <c r="F21" s="41"/>
      <c r="G21" s="41"/>
      <c r="H21" s="41"/>
      <c r="I21" s="29"/>
      <c r="J21" s="41"/>
      <c r="K21" s="36"/>
      <c r="L21" s="10"/>
      <c r="M21" s="5"/>
    </row>
    <row r="22" spans="1:13" ht="30" customHeight="1" thickBot="1" x14ac:dyDescent="0.35">
      <c r="A22" s="5"/>
      <c r="B22" s="9"/>
      <c r="C22" s="23"/>
      <c r="D22" s="24"/>
      <c r="E22" s="24"/>
      <c r="F22" s="24"/>
      <c r="G22" s="24"/>
      <c r="H22" s="24"/>
      <c r="I22" s="24"/>
      <c r="J22" s="24"/>
      <c r="K22" s="25"/>
      <c r="L22" s="10"/>
      <c r="M22" s="5"/>
    </row>
    <row r="23" spans="1:13" ht="30" customHeight="1" x14ac:dyDescent="0.3">
      <c r="A23" s="5"/>
      <c r="B23" s="9"/>
      <c r="C23" s="26"/>
      <c r="D23" s="43"/>
      <c r="E23" s="43"/>
      <c r="F23" s="43"/>
      <c r="G23" s="44"/>
      <c r="H23" s="43"/>
      <c r="I23" s="29"/>
      <c r="J23" s="30"/>
      <c r="K23" s="38"/>
      <c r="L23" s="10"/>
      <c r="M23" s="5"/>
    </row>
    <row r="24" spans="1:13" ht="30" customHeight="1" x14ac:dyDescent="0.3">
      <c r="A24" s="5"/>
      <c r="B24" s="9"/>
      <c r="C24" s="26"/>
      <c r="D24" s="45"/>
      <c r="E24" s="45"/>
      <c r="F24" s="45"/>
      <c r="G24" s="44"/>
      <c r="H24" s="43"/>
      <c r="I24" s="29"/>
      <c r="J24" s="30"/>
      <c r="K24" s="38"/>
      <c r="L24" s="10"/>
      <c r="M24" s="5"/>
    </row>
    <row r="25" spans="1:13" ht="30" customHeight="1" x14ac:dyDescent="0.3">
      <c r="A25" s="5"/>
      <c r="B25" s="9"/>
      <c r="C25" s="26"/>
      <c r="D25" s="43"/>
      <c r="E25" s="43"/>
      <c r="F25" s="43"/>
      <c r="G25" s="44"/>
      <c r="H25" s="43"/>
      <c r="I25" s="29"/>
      <c r="J25" s="30"/>
      <c r="K25" s="38"/>
      <c r="L25" s="10"/>
      <c r="M25" s="5"/>
    </row>
    <row r="26" spans="1:13" s="5" customFormat="1" ht="30" customHeight="1" x14ac:dyDescent="0.3">
      <c r="B26" s="9"/>
      <c r="C26" s="26"/>
      <c r="D26" s="39"/>
      <c r="E26" s="39"/>
      <c r="F26" s="39"/>
      <c r="G26" s="46"/>
      <c r="H26" s="39"/>
      <c r="I26" s="29"/>
      <c r="J26" s="30"/>
      <c r="K26" s="38"/>
      <c r="L26" s="10"/>
    </row>
    <row r="27" spans="1:13" ht="30" customHeight="1" x14ac:dyDescent="0.3">
      <c r="A27" s="5"/>
      <c r="B27" s="9"/>
      <c r="C27" s="26"/>
      <c r="D27" s="43"/>
      <c r="E27" s="43"/>
      <c r="F27" s="43"/>
      <c r="G27" s="44"/>
      <c r="H27" s="43"/>
      <c r="I27" s="29"/>
      <c r="J27" s="47"/>
      <c r="K27" s="38"/>
      <c r="L27" s="10"/>
      <c r="M27" s="5"/>
    </row>
    <row r="28" spans="1:13" s="5" customFormat="1" ht="30" customHeight="1" x14ac:dyDescent="0.3">
      <c r="B28" s="9"/>
      <c r="C28" s="48"/>
      <c r="D28" s="39"/>
      <c r="E28" s="39"/>
      <c r="F28" s="39"/>
      <c r="G28" s="46"/>
      <c r="H28" s="39"/>
      <c r="I28" s="29"/>
      <c r="J28" s="47"/>
      <c r="K28" s="38"/>
      <c r="L28" s="10"/>
    </row>
    <row r="29" spans="1:13" ht="30" customHeight="1" x14ac:dyDescent="0.3">
      <c r="A29" s="5"/>
      <c r="B29" s="9"/>
      <c r="C29" s="26"/>
      <c r="D29" s="43"/>
      <c r="E29" s="27"/>
      <c r="F29" s="43"/>
      <c r="G29" s="44"/>
      <c r="H29" s="43"/>
      <c r="I29" s="29"/>
      <c r="J29" s="30"/>
      <c r="K29" s="38"/>
      <c r="L29" s="10"/>
      <c r="M29" s="5"/>
    </row>
    <row r="30" spans="1:13" ht="30" customHeight="1" x14ac:dyDescent="0.3">
      <c r="A30" s="5"/>
      <c r="B30" s="9"/>
      <c r="C30" s="26"/>
      <c r="D30" s="43"/>
      <c r="E30" s="43"/>
      <c r="F30" s="43"/>
      <c r="G30" s="44"/>
      <c r="H30" s="49"/>
      <c r="I30" s="29"/>
      <c r="J30" s="30"/>
      <c r="K30" s="38"/>
      <c r="L30" s="10"/>
      <c r="M30" s="5"/>
    </row>
    <row r="31" spans="1:13" ht="30" customHeight="1" thickBot="1" x14ac:dyDescent="0.35">
      <c r="A31" s="5"/>
      <c r="B31" s="9"/>
      <c r="C31" s="50" t="s">
        <v>17</v>
      </c>
      <c r="D31" s="51"/>
      <c r="E31" s="51"/>
      <c r="F31" s="51"/>
      <c r="G31" s="52"/>
      <c r="H31" s="51"/>
      <c r="I31" s="29"/>
      <c r="J31" s="53"/>
      <c r="K31" s="54"/>
      <c r="L31" s="10"/>
      <c r="M31" s="5"/>
    </row>
    <row r="32" spans="1:13" ht="30" customHeight="1" thickBot="1" x14ac:dyDescent="0.35">
      <c r="A32" s="5"/>
      <c r="B32" s="9"/>
      <c r="C32" s="23"/>
      <c r="D32" s="24"/>
      <c r="E32" s="24"/>
      <c r="F32" s="24"/>
      <c r="G32" s="24"/>
      <c r="H32" s="24"/>
      <c r="I32" s="24"/>
      <c r="J32" s="24"/>
      <c r="K32" s="25"/>
      <c r="L32" s="10"/>
      <c r="M32" s="5"/>
    </row>
    <row r="33" spans="1:13" ht="30" customHeight="1" x14ac:dyDescent="0.3">
      <c r="A33" s="5"/>
      <c r="B33" s="9"/>
      <c r="C33" s="26"/>
      <c r="D33" s="43"/>
      <c r="E33" s="43"/>
      <c r="F33" s="43"/>
      <c r="G33" s="44"/>
      <c r="H33" s="43"/>
      <c r="I33" s="29"/>
      <c r="J33" s="30"/>
      <c r="K33" s="38"/>
      <c r="L33" s="10"/>
      <c r="M33" s="5"/>
    </row>
    <row r="34" spans="1:13" ht="30" customHeight="1" x14ac:dyDescent="0.3">
      <c r="A34" s="5"/>
      <c r="B34" s="9"/>
      <c r="C34" s="26"/>
      <c r="D34" s="43"/>
      <c r="E34" s="43"/>
      <c r="F34" s="43"/>
      <c r="G34" s="44"/>
      <c r="H34" s="43"/>
      <c r="I34" s="29"/>
      <c r="J34" s="30"/>
      <c r="K34" s="38"/>
      <c r="L34" s="10"/>
      <c r="M34" s="5"/>
    </row>
    <row r="35" spans="1:13" ht="30" customHeight="1" x14ac:dyDescent="0.3">
      <c r="A35" s="5"/>
      <c r="B35" s="9"/>
      <c r="C35" s="55"/>
      <c r="D35" s="43"/>
      <c r="E35" s="43"/>
      <c r="F35" s="43"/>
      <c r="G35" s="44"/>
      <c r="H35" s="43"/>
      <c r="I35" s="29"/>
      <c r="J35" s="30"/>
      <c r="K35" s="38"/>
      <c r="L35" s="10"/>
      <c r="M35" s="5"/>
    </row>
    <row r="36" spans="1:13" ht="30" customHeight="1" thickBot="1" x14ac:dyDescent="0.35">
      <c r="A36" s="5"/>
      <c r="B36" s="9"/>
      <c r="C36" s="32" t="s">
        <v>17</v>
      </c>
      <c r="D36" s="56"/>
      <c r="E36" s="56"/>
      <c r="F36" s="56"/>
      <c r="G36" s="57"/>
      <c r="H36" s="58"/>
      <c r="I36" s="29"/>
      <c r="J36" s="35"/>
      <c r="K36" s="36"/>
      <c r="L36" s="10"/>
      <c r="M36" s="5"/>
    </row>
    <row r="37" spans="1:13" ht="30" customHeight="1" thickBot="1" x14ac:dyDescent="0.35">
      <c r="A37" s="5"/>
      <c r="B37" s="9"/>
      <c r="C37" s="23"/>
      <c r="D37" s="24"/>
      <c r="E37" s="24"/>
      <c r="F37" s="24"/>
      <c r="G37" s="24"/>
      <c r="H37" s="24"/>
      <c r="I37" s="24"/>
      <c r="J37" s="24"/>
      <c r="K37" s="25"/>
      <c r="L37" s="10"/>
      <c r="M37" s="5"/>
    </row>
    <row r="38" spans="1:13" ht="30" customHeight="1" x14ac:dyDescent="0.3">
      <c r="A38" s="5"/>
      <c r="B38" s="9"/>
      <c r="C38" s="26"/>
      <c r="D38" s="43"/>
      <c r="E38" s="43"/>
      <c r="F38" s="43"/>
      <c r="G38" s="44"/>
      <c r="H38" s="43"/>
      <c r="I38" s="29"/>
      <c r="J38" s="30"/>
      <c r="K38" s="38"/>
      <c r="L38" s="10"/>
      <c r="M38" s="5"/>
    </row>
    <row r="39" spans="1:13" ht="30" customHeight="1" thickBot="1" x14ac:dyDescent="0.35">
      <c r="A39" s="5"/>
      <c r="B39" s="9"/>
      <c r="C39" s="32" t="s">
        <v>17</v>
      </c>
      <c r="D39" s="56"/>
      <c r="E39" s="56"/>
      <c r="F39" s="56"/>
      <c r="G39" s="59"/>
      <c r="H39" s="58"/>
      <c r="I39" s="29"/>
      <c r="J39" s="35"/>
      <c r="K39" s="36"/>
      <c r="L39" s="10"/>
      <c r="M39" s="5"/>
    </row>
    <row r="40" spans="1:13" s="3" customFormat="1" ht="30" customHeight="1" thickBot="1" x14ac:dyDescent="0.35">
      <c r="A40" s="11"/>
      <c r="B40" s="12"/>
      <c r="C40" s="324" t="s">
        <v>18</v>
      </c>
      <c r="D40" s="325"/>
      <c r="E40" s="325"/>
      <c r="F40" s="325"/>
      <c r="G40" s="325"/>
      <c r="H40" s="325"/>
      <c r="I40" s="325"/>
      <c r="J40" s="326"/>
      <c r="K40" s="60"/>
      <c r="L40" s="13"/>
      <c r="M40" s="11"/>
    </row>
    <row r="41" spans="1:13" s="3" customFormat="1" ht="16.2" thickBot="1" x14ac:dyDescent="0.35">
      <c r="A41" s="11"/>
      <c r="B41" s="12"/>
      <c r="C41" s="61"/>
      <c r="D41" s="61"/>
      <c r="E41" s="61"/>
      <c r="F41" s="61"/>
      <c r="G41" s="61"/>
      <c r="H41" s="61"/>
      <c r="I41" s="61"/>
      <c r="J41" s="61"/>
      <c r="K41" s="62"/>
      <c r="L41" s="13"/>
      <c r="M41" s="11"/>
    </row>
    <row r="42" spans="1:13" s="3" customFormat="1" ht="30" customHeight="1" x14ac:dyDescent="0.3">
      <c r="A42" s="11"/>
      <c r="B42" s="12"/>
      <c r="C42" s="63"/>
      <c r="D42" s="64"/>
      <c r="E42" s="63"/>
      <c r="F42" s="63"/>
      <c r="G42" s="295"/>
      <c r="H42" s="296"/>
      <c r="I42" s="297"/>
      <c r="J42" s="65"/>
      <c r="K42" s="66"/>
      <c r="L42" s="13"/>
      <c r="M42" s="11"/>
    </row>
    <row r="43" spans="1:13" s="3" customFormat="1" ht="30" customHeight="1" x14ac:dyDescent="0.3">
      <c r="A43" s="11"/>
      <c r="B43" s="12"/>
      <c r="C43" s="63"/>
      <c r="D43" s="64"/>
      <c r="E43" s="63"/>
      <c r="F43" s="63"/>
      <c r="G43" s="67"/>
      <c r="H43" s="68"/>
      <c r="I43" s="69"/>
      <c r="J43" s="70"/>
      <c r="K43" s="71"/>
      <c r="L43" s="13"/>
      <c r="M43" s="11"/>
    </row>
    <row r="44" spans="1:13" s="3" customFormat="1" ht="30" customHeight="1" x14ac:dyDescent="0.3">
      <c r="A44" s="11"/>
      <c r="B44" s="12"/>
      <c r="C44" s="63"/>
      <c r="D44" s="72"/>
      <c r="E44" s="72"/>
      <c r="F44" s="72"/>
      <c r="G44" s="67"/>
      <c r="H44" s="73"/>
      <c r="I44" s="74"/>
      <c r="J44" s="75"/>
      <c r="K44" s="71"/>
      <c r="L44" s="13"/>
      <c r="M44" s="11"/>
    </row>
    <row r="45" spans="1:13" s="3" customFormat="1" ht="30" customHeight="1" x14ac:dyDescent="0.3">
      <c r="A45" s="11"/>
      <c r="B45" s="12"/>
      <c r="C45" s="63"/>
      <c r="D45" s="72"/>
      <c r="E45" s="72"/>
      <c r="F45" s="72"/>
      <c r="G45" s="76" t="s">
        <v>19</v>
      </c>
      <c r="H45" s="73"/>
      <c r="I45" s="74"/>
      <c r="J45" s="75"/>
      <c r="K45" s="77"/>
      <c r="L45" s="13"/>
      <c r="M45" s="11"/>
    </row>
    <row r="46" spans="1:13" s="3" customFormat="1" ht="30" customHeight="1" x14ac:dyDescent="0.3">
      <c r="A46" s="11"/>
      <c r="B46" s="12"/>
      <c r="C46" s="63"/>
      <c r="D46" s="64"/>
      <c r="E46" s="63"/>
      <c r="F46" s="63"/>
      <c r="G46" s="78"/>
      <c r="H46" s="73"/>
      <c r="I46" s="74"/>
      <c r="J46" s="79"/>
      <c r="K46" s="71"/>
      <c r="L46" s="13"/>
      <c r="M46" s="11"/>
    </row>
    <row r="47" spans="1:13" s="3" customFormat="1" ht="30" customHeight="1" x14ac:dyDescent="0.3">
      <c r="A47" s="11"/>
      <c r="B47" s="12"/>
      <c r="C47" s="63"/>
      <c r="D47" s="64"/>
      <c r="E47" s="63"/>
      <c r="F47" s="63"/>
      <c r="G47" s="78"/>
      <c r="H47" s="73"/>
      <c r="I47" s="74"/>
      <c r="J47" s="79"/>
      <c r="K47" s="71"/>
      <c r="L47" s="13"/>
      <c r="M47" s="11"/>
    </row>
    <row r="48" spans="1:13" s="3" customFormat="1" ht="30" customHeight="1" thickBot="1" x14ac:dyDescent="0.35">
      <c r="A48" s="11"/>
      <c r="B48" s="12"/>
      <c r="C48" s="63"/>
      <c r="D48" s="64"/>
      <c r="E48" s="63"/>
      <c r="F48" s="63"/>
      <c r="G48" s="91"/>
      <c r="H48" s="73"/>
      <c r="I48" s="74"/>
      <c r="J48" s="79"/>
      <c r="K48" s="77"/>
      <c r="L48" s="13"/>
      <c r="M48" s="11"/>
    </row>
    <row r="49" spans="1:13" s="3" customFormat="1" ht="30" customHeight="1" thickBot="1" x14ac:dyDescent="0.35">
      <c r="A49" s="11"/>
      <c r="B49" s="12"/>
      <c r="C49" s="63"/>
      <c r="D49" s="64"/>
      <c r="E49" s="63"/>
      <c r="F49" s="63"/>
      <c r="G49" s="80" t="s">
        <v>20</v>
      </c>
      <c r="H49" s="81"/>
      <c r="I49" s="82"/>
      <c r="J49" s="83"/>
      <c r="K49" s="60"/>
      <c r="L49" s="13"/>
      <c r="M49" s="11"/>
    </row>
    <row r="50" spans="1:13" s="3" customFormat="1" ht="16.2" thickBot="1" x14ac:dyDescent="0.35">
      <c r="A50" s="11"/>
      <c r="B50" s="12"/>
      <c r="C50" s="63"/>
      <c r="D50" s="64"/>
      <c r="E50" s="64"/>
      <c r="F50" s="64"/>
      <c r="G50" s="63"/>
      <c r="H50" s="63"/>
      <c r="I50" s="84"/>
      <c r="J50" s="85"/>
      <c r="K50" s="86"/>
      <c r="L50" s="13"/>
      <c r="M50" s="11"/>
    </row>
    <row r="51" spans="1:13" s="3" customFormat="1" ht="15.6" x14ac:dyDescent="0.3">
      <c r="A51" s="11"/>
      <c r="B51" s="12"/>
      <c r="C51" s="87"/>
      <c r="D51" s="300"/>
      <c r="E51" s="300"/>
      <c r="F51" s="300"/>
      <c r="G51" s="300"/>
      <c r="H51" s="300"/>
      <c r="I51" s="300"/>
      <c r="J51" s="300"/>
      <c r="K51" s="301"/>
      <c r="L51" s="14"/>
      <c r="M51" s="11"/>
    </row>
    <row r="52" spans="1:13" s="3" customFormat="1" ht="46.5" customHeight="1" x14ac:dyDescent="0.3">
      <c r="A52" s="11"/>
      <c r="B52" s="12"/>
      <c r="C52" s="289" t="s">
        <v>21</v>
      </c>
      <c r="D52" s="290"/>
      <c r="E52" s="290"/>
      <c r="F52" s="290"/>
      <c r="G52" s="290"/>
      <c r="H52" s="298" t="s">
        <v>10</v>
      </c>
      <c r="I52" s="298"/>
      <c r="J52" s="298"/>
      <c r="K52" s="88" t="s">
        <v>23</v>
      </c>
      <c r="L52" s="15"/>
      <c r="M52" s="11"/>
    </row>
    <row r="53" spans="1:13" s="3" customFormat="1" ht="32.25" customHeight="1" x14ac:dyDescent="0.3">
      <c r="A53" s="11"/>
      <c r="B53" s="12"/>
      <c r="C53" s="289" t="s">
        <v>36</v>
      </c>
      <c r="D53" s="290"/>
      <c r="E53" s="290"/>
      <c r="F53" s="290"/>
      <c r="G53" s="290"/>
      <c r="H53" s="294" t="s">
        <v>24</v>
      </c>
      <c r="I53" s="294"/>
      <c r="J53" s="89" t="s">
        <v>25</v>
      </c>
      <c r="K53" s="90" t="s">
        <v>37</v>
      </c>
      <c r="L53" s="102"/>
      <c r="M53" s="11"/>
    </row>
    <row r="54" spans="1:13" s="3" customFormat="1" ht="30" customHeight="1" x14ac:dyDescent="0.3">
      <c r="A54" s="11"/>
      <c r="B54" s="12"/>
      <c r="C54" s="289" t="s">
        <v>26</v>
      </c>
      <c r="D54" s="290"/>
      <c r="E54" s="290"/>
      <c r="F54" s="290"/>
      <c r="G54" s="290"/>
      <c r="H54" s="291" t="s">
        <v>27</v>
      </c>
      <c r="I54" s="292"/>
      <c r="J54" s="89" t="s">
        <v>28</v>
      </c>
      <c r="K54" s="90" t="s">
        <v>37</v>
      </c>
      <c r="L54" s="15"/>
      <c r="M54" s="11"/>
    </row>
    <row r="55" spans="1:13" s="4" customFormat="1" ht="58.5" customHeight="1" x14ac:dyDescent="0.3">
      <c r="A55" s="11"/>
      <c r="B55" s="12"/>
      <c r="C55" s="96"/>
      <c r="D55" s="97"/>
      <c r="E55" s="97"/>
      <c r="F55" s="97"/>
      <c r="G55" s="98"/>
      <c r="H55" s="293" t="s">
        <v>29</v>
      </c>
      <c r="I55" s="294"/>
      <c r="J55" s="89" t="s">
        <v>30</v>
      </c>
      <c r="K55" s="90" t="s">
        <v>37</v>
      </c>
      <c r="L55" s="13"/>
      <c r="M55" s="11"/>
    </row>
    <row r="56" spans="1:13" ht="57.75" customHeight="1" x14ac:dyDescent="0.3">
      <c r="A56" s="5"/>
      <c r="B56" s="9"/>
      <c r="C56" s="99"/>
      <c r="D56" s="100"/>
      <c r="E56" s="100"/>
      <c r="F56" s="100"/>
      <c r="G56" s="101"/>
      <c r="H56" s="294" t="s">
        <v>31</v>
      </c>
      <c r="I56" s="294"/>
      <c r="J56" s="89" t="s">
        <v>32</v>
      </c>
      <c r="K56" s="90" t="s">
        <v>37</v>
      </c>
      <c r="L56" s="10"/>
      <c r="M56" s="5"/>
    </row>
    <row r="57" spans="1:13" ht="16.2" thickBot="1" x14ac:dyDescent="0.35">
      <c r="A57" s="5"/>
      <c r="B57" s="9"/>
      <c r="C57" s="99"/>
      <c r="D57" s="104"/>
      <c r="E57" s="104"/>
      <c r="F57" s="100"/>
      <c r="G57" s="105"/>
      <c r="H57" s="287"/>
      <c r="I57" s="287"/>
      <c r="J57" s="287"/>
      <c r="K57" s="288"/>
      <c r="L57" s="10"/>
      <c r="M57" s="5"/>
    </row>
    <row r="58" spans="1:13" ht="47.25" customHeight="1" x14ac:dyDescent="0.3">
      <c r="A58" s="5"/>
      <c r="B58" s="9"/>
      <c r="C58" s="103"/>
      <c r="D58" s="92"/>
      <c r="E58" s="92"/>
      <c r="F58" s="103"/>
      <c r="G58" s="92"/>
      <c r="H58" s="103"/>
      <c r="I58" s="103"/>
      <c r="J58" s="103"/>
      <c r="K58" s="103"/>
      <c r="L58" s="10"/>
      <c r="M58" s="5"/>
    </row>
    <row r="59" spans="1:13" ht="47.25" customHeight="1" x14ac:dyDescent="0.3">
      <c r="A59" s="5"/>
      <c r="B59" s="9"/>
      <c r="C59" s="92"/>
      <c r="D59" s="92"/>
      <c r="E59" s="92"/>
      <c r="F59" s="92"/>
      <c r="G59" s="93" t="s">
        <v>38</v>
      </c>
      <c r="H59" s="92"/>
      <c r="I59" s="92"/>
      <c r="J59" s="92"/>
      <c r="K59" s="92"/>
      <c r="L59" s="10"/>
      <c r="M59" s="5"/>
    </row>
    <row r="60" spans="1:13" ht="16.2" thickBot="1" x14ac:dyDescent="0.35">
      <c r="A60" s="5"/>
      <c r="B60" s="110"/>
      <c r="C60" s="111"/>
      <c r="D60" s="111"/>
      <c r="E60" s="112"/>
      <c r="F60" s="111"/>
      <c r="G60" s="113"/>
      <c r="H60" s="111"/>
      <c r="I60" s="111"/>
      <c r="J60" s="111"/>
      <c r="K60" s="111"/>
      <c r="L60" s="114"/>
      <c r="M60" s="5"/>
    </row>
    <row r="61" spans="1:13" ht="16.2" thickTop="1" x14ac:dyDescent="0.3">
      <c r="A61" s="5"/>
      <c r="B61" s="5"/>
      <c r="C61" s="5"/>
      <c r="D61" s="5"/>
      <c r="E61" s="6"/>
      <c r="F61" s="5"/>
      <c r="G61" s="5"/>
      <c r="H61" s="5"/>
      <c r="I61" s="5"/>
      <c r="J61" s="5"/>
      <c r="K61" s="5"/>
      <c r="L61" s="5"/>
      <c r="M61" s="5"/>
    </row>
    <row r="63" spans="1:13" x14ac:dyDescent="0.25">
      <c r="H63" s="21"/>
    </row>
  </sheetData>
  <mergeCells count="26">
    <mergeCell ref="C3:F3"/>
    <mergeCell ref="D51:K51"/>
    <mergeCell ref="C5:K5"/>
    <mergeCell ref="C6:K6"/>
    <mergeCell ref="C7:K8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C40:J40"/>
    <mergeCell ref="G42:I42"/>
    <mergeCell ref="C52:G52"/>
    <mergeCell ref="H52:J52"/>
    <mergeCell ref="C53:G53"/>
    <mergeCell ref="H53:I53"/>
    <mergeCell ref="H57:K57"/>
    <mergeCell ref="C54:G54"/>
    <mergeCell ref="H54:I54"/>
    <mergeCell ref="H55:I55"/>
    <mergeCell ref="H56:I56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BC268A4F-6153-4493-8532-F027099F96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dcmitype/"/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VIA Y PONTO</vt:lpstr>
      <vt:lpstr>PROPUESTA ECONOMICA(Proponente)</vt:lpstr>
      <vt:lpstr>'PRESUPUESTO OFICIAL VIA Y PONTO'!Área_de_impresión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Jorge Tinjaca</cp:lastModifiedBy>
  <cp:revision/>
  <dcterms:created xsi:type="dcterms:W3CDTF">2006-06-27T16:47:25Z</dcterms:created>
  <dcterms:modified xsi:type="dcterms:W3CDTF">2026-03-27T16:10:28Z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