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8"/>
  <workbookPr/>
  <mc:AlternateContent xmlns:mc="http://schemas.openxmlformats.org/markup-compatibility/2006">
    <mc:Choice Requires="x15">
      <x15ac:absPath xmlns:x15ac="http://schemas.microsoft.com/office/spreadsheetml/2010/11/ac" url="/Users/cristianvasquez/Downloads/"/>
    </mc:Choice>
  </mc:AlternateContent>
  <xr:revisionPtr revIDLastSave="0" documentId="8_{E717F082-2BB5-174E-A585-DDBEAAE6CB31}" xr6:coauthVersionLast="47" xr6:coauthVersionMax="47" xr10:uidLastSave="{00000000-0000-0000-0000-000000000000}"/>
  <bookViews>
    <workbookView xWindow="0" yWindow="580" windowWidth="29920" windowHeight="18760" tabRatio="500" xr2:uid="{00000000-000D-0000-FFFF-FFFF00000000}"/>
  </bookViews>
  <sheets>
    <sheet name="Portada" sheetId="1" r:id="rId1"/>
    <sheet name="Estudio de Mercado" sheetId="2" r:id="rId2"/>
    <sheet name="Justificación Valores" sheetId="3" r:id="rId3"/>
    <sheet name="Resumen secciones" sheetId="4" r:id="rId4"/>
    <sheet name="Fuentes y enlaces" sheetId="5" r:id="rId5"/>
  </sheets>
  <definedNames>
    <definedName name="_xlnm.Print_Area" localSheetId="1">'Estudio de Mercado'!$A$1:$L$105</definedName>
    <definedName name="_xlnm.Print_Area" localSheetId="4">'Fuentes y enlaces'!$A$1:$F$22</definedName>
    <definedName name="_xlnm.Print_Area" localSheetId="2">'Justificación Valores'!$A$1:$F$27</definedName>
    <definedName name="_xlnm.Print_Area" localSheetId="0">Portada!$A$1:$F$30</definedName>
    <definedName name="_xlnm.Print_Area" localSheetId="3">'Resumen secciones'!$A$1:$C$11</definedName>
    <definedName name="_xlnm.Print_Titles" localSheetId="1">'Estudio de Mercado'!$6:$7</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F25" i="3" l="1"/>
  <c r="C25" i="3"/>
  <c r="K105" i="2"/>
  <c r="I105" i="2"/>
  <c r="H105" i="2"/>
  <c r="G105" i="2"/>
  <c r="F105" i="2"/>
  <c r="E105" i="2"/>
  <c r="J104" i="2"/>
  <c r="L104" i="2" s="1"/>
  <c r="J103" i="2"/>
  <c r="L103" i="2" s="1"/>
  <c r="J102" i="2"/>
  <c r="L102" i="2" s="1"/>
  <c r="J101" i="2"/>
  <c r="L101" i="2" s="1"/>
  <c r="J100" i="2"/>
  <c r="L100" i="2" s="1"/>
  <c r="L99" i="2"/>
  <c r="J99" i="2"/>
  <c r="L98" i="2"/>
  <c r="J98" i="2"/>
  <c r="J97" i="2"/>
  <c r="L97" i="2" s="1"/>
  <c r="J96" i="2"/>
  <c r="L96" i="2" s="1"/>
  <c r="J95" i="2"/>
  <c r="L95" i="2" s="1"/>
  <c r="L94" i="2"/>
  <c r="J94" i="2"/>
  <c r="L93" i="2"/>
  <c r="J93" i="2"/>
  <c r="J92" i="2"/>
  <c r="L92" i="2" s="1"/>
  <c r="J91" i="2"/>
  <c r="L91" i="2" s="1"/>
  <c r="L90" i="2"/>
  <c r="J90" i="2"/>
  <c r="L89" i="2"/>
  <c r="J89" i="2"/>
  <c r="L88" i="2"/>
  <c r="J88" i="2"/>
  <c r="J87" i="2"/>
  <c r="L87" i="2" s="1"/>
  <c r="L86" i="2"/>
  <c r="J86" i="2"/>
  <c r="L85" i="2"/>
  <c r="J85" i="2"/>
  <c r="L84" i="2"/>
  <c r="J84" i="2"/>
  <c r="L83" i="2"/>
  <c r="J83" i="2"/>
  <c r="J82" i="2"/>
  <c r="L82" i="2" s="1"/>
  <c r="J81" i="2"/>
  <c r="L81" i="2" s="1"/>
  <c r="L80" i="2"/>
  <c r="J80" i="2"/>
  <c r="L79" i="2"/>
  <c r="J79" i="2"/>
  <c r="J78" i="2"/>
  <c r="L78" i="2" s="1"/>
  <c r="L77" i="2"/>
  <c r="J77" i="2"/>
  <c r="L76" i="2"/>
  <c r="J76" i="2"/>
  <c r="L75" i="2"/>
  <c r="J75" i="2"/>
  <c r="L74" i="2"/>
  <c r="J74" i="2"/>
  <c r="L73" i="2"/>
  <c r="J73" i="2"/>
  <c r="L72" i="2"/>
  <c r="J72" i="2"/>
  <c r="L71" i="2"/>
  <c r="J71" i="2"/>
  <c r="L70" i="2"/>
  <c r="J70" i="2"/>
  <c r="L69" i="2"/>
  <c r="J69" i="2"/>
  <c r="L68" i="2"/>
  <c r="J68" i="2"/>
  <c r="L67" i="2"/>
  <c r="J67" i="2"/>
  <c r="L66" i="2"/>
  <c r="J66" i="2"/>
  <c r="L65" i="2"/>
  <c r="J65" i="2"/>
  <c r="L64" i="2"/>
  <c r="J64" i="2"/>
  <c r="L63" i="2"/>
  <c r="J63" i="2"/>
  <c r="L62" i="2"/>
  <c r="J62" i="2"/>
  <c r="L61" i="2"/>
  <c r="J61" i="2"/>
  <c r="L60" i="2"/>
  <c r="J60" i="2"/>
  <c r="L59" i="2"/>
  <c r="J59" i="2"/>
  <c r="L58" i="2"/>
  <c r="J58" i="2"/>
  <c r="L57" i="2"/>
  <c r="J57" i="2"/>
  <c r="L56" i="2"/>
  <c r="J56" i="2"/>
  <c r="L55" i="2"/>
  <c r="J55" i="2"/>
  <c r="L54" i="2"/>
  <c r="J54" i="2"/>
  <c r="L53" i="2"/>
  <c r="J53" i="2"/>
  <c r="L52" i="2"/>
  <c r="J52" i="2"/>
  <c r="L51" i="2"/>
  <c r="J51" i="2"/>
  <c r="L50" i="2"/>
  <c r="J50" i="2"/>
  <c r="L49" i="2"/>
  <c r="J49" i="2"/>
  <c r="L48" i="2"/>
  <c r="J48" i="2"/>
  <c r="L47" i="2"/>
  <c r="J47" i="2"/>
  <c r="L46" i="2"/>
  <c r="J46" i="2"/>
  <c r="L45" i="2"/>
  <c r="J45" i="2"/>
  <c r="L44" i="2"/>
  <c r="J44" i="2"/>
  <c r="L43" i="2"/>
  <c r="J43" i="2"/>
  <c r="L42" i="2"/>
  <c r="J42" i="2"/>
  <c r="L41" i="2"/>
  <c r="J41" i="2"/>
  <c r="L40" i="2"/>
  <c r="J40" i="2"/>
  <c r="L39" i="2"/>
  <c r="J39" i="2"/>
  <c r="L38" i="2"/>
  <c r="J38" i="2"/>
  <c r="L37" i="2"/>
  <c r="J37" i="2"/>
  <c r="L36" i="2"/>
  <c r="J36" i="2"/>
  <c r="L35" i="2"/>
  <c r="J35" i="2"/>
  <c r="L34" i="2"/>
  <c r="J34" i="2"/>
  <c r="L33" i="2"/>
  <c r="J33" i="2"/>
  <c r="L32" i="2"/>
  <c r="J32" i="2"/>
  <c r="L31" i="2"/>
  <c r="J31" i="2"/>
  <c r="L30" i="2"/>
  <c r="J30" i="2"/>
  <c r="L29" i="2"/>
  <c r="J29" i="2"/>
  <c r="L28" i="2"/>
  <c r="J28" i="2"/>
  <c r="L27" i="2"/>
  <c r="J27" i="2"/>
  <c r="L26" i="2"/>
  <c r="J26" i="2"/>
  <c r="L25" i="2"/>
  <c r="J25" i="2"/>
  <c r="L24" i="2"/>
  <c r="J24" i="2"/>
  <c r="L23" i="2"/>
  <c r="J23" i="2"/>
  <c r="L22" i="2"/>
  <c r="J22" i="2"/>
  <c r="L21" i="2"/>
  <c r="J21" i="2"/>
  <c r="L20" i="2"/>
  <c r="J20" i="2"/>
  <c r="L19" i="2"/>
  <c r="J19" i="2"/>
  <c r="L18" i="2"/>
  <c r="J18" i="2"/>
  <c r="L17" i="2"/>
  <c r="J17" i="2"/>
  <c r="L16" i="2"/>
  <c r="J16" i="2"/>
  <c r="L15" i="2"/>
  <c r="J15" i="2"/>
  <c r="L14" i="2"/>
  <c r="J14" i="2"/>
  <c r="L13" i="2"/>
  <c r="J13" i="2"/>
  <c r="L12" i="2"/>
  <c r="J12" i="2"/>
  <c r="L11" i="2"/>
  <c r="J11" i="2"/>
  <c r="L10" i="2"/>
  <c r="J10" i="2"/>
  <c r="L9" i="2"/>
  <c r="J9" i="2"/>
  <c r="L8" i="2"/>
  <c r="J8" i="2"/>
  <c r="J105" i="2" s="1"/>
  <c r="L105" i="2" s="1"/>
</calcChain>
</file>

<file path=xl/sharedStrings.xml><?xml version="1.0" encoding="utf-8"?>
<sst xmlns="http://schemas.openxmlformats.org/spreadsheetml/2006/main" count="344" uniqueCount="247">
  <si>
    <t>REPÚBLICA DE COLOMBIA</t>
  </si>
  <si>
    <t>ALCALDÍA MUNICIPAL DE ZARZAL – VALLE DEL CAUCA</t>
  </si>
  <si>
    <t>SECRETARÍA DE BIENESTAR Y DESARROLLO SOCIAL</t>
  </si>
  <si>
    <t>Plan de Desarrollo Municipal «Zarzal Siempre Presente 2024–2027»</t>
  </si>
  <si>
    <t>ESTUDIO DE MERCADO</t>
  </si>
  <si>
    <t>SUMINISTRO DE BIENES Y SERVICIOS PARA LA ORGANIZACIÓN Y EJECUCIÓN DE LOS DIFERENTES EVENTOS QUE REALICE LA SECRETARÍA DE BIENESTAR Y DESARROLLO SOCIAL EN EL MUNICIPIO DE ZARZAL – VALLE DEL CAUCA</t>
  </si>
  <si>
    <t>Modalidad de selección</t>
  </si>
  <si>
    <t>Selección Abreviada de Menor Cuantía</t>
  </si>
  <si>
    <t>Número del proceso</t>
  </si>
  <si>
    <t>MZ-SA022 DE 2026</t>
  </si>
  <si>
    <t>Fundamento legal</t>
  </si>
  <si>
    <t>Art. 2°, num. 2°, Ley 1150 de 2007 · Decreto 1082 de 2015 · Art. 2.2.1.1.1.6.1 (análisis del sector) · Guía G-EES-02 de Colombia Compra Eficiente</t>
  </si>
  <si>
    <t>Valor estimado del contrato</t>
  </si>
  <si>
    <t>CUATROCIENTOS VEINTISIETE MILLONES OCHOCIENTOS NOVENTA Y NUEVE MIL PESOS M/CTE.  ($427.899.000) – ejecución bajo monto agotable</t>
  </si>
  <si>
    <t>Respaldo presupuestal</t>
  </si>
  <si>
    <t>CDP Nos. 418, 419, 420, 422, 423, 424, 427, 428 y 446 de mayo de 2026</t>
  </si>
  <si>
    <t>N.° de ítems de la ficha técnica</t>
  </si>
  <si>
    <t>97 ítems (servicios de apoyo, alimentación, montaje, publicidad, dotación y transporte)</t>
  </si>
  <si>
    <t>Cobertura geográfica del sondeo</t>
  </si>
  <si>
    <t>Valle del Cauca, Risaralda y Quindío (departamentos colindantes)</t>
  </si>
  <si>
    <t>Lugar y fecha</t>
  </si>
  <si>
    <t>Zarzal – Valle del Cauca, 23 de junio de 2026</t>
  </si>
  <si>
    <t>METODOLOGÍA</t>
  </si>
  <si>
    <t>El valor unitario de cada ítem corresponde al PROMEDIO ARITMÉTICO de cinco (5) cotizaciones obtenidas de proveedores con experiencia en servicios logísticos y de eventos en el área de referencia (Valle del Cauca, Risaralda y Quindío), contrastadas con procesos similares publicados en el SECOP II. Dicho promedio constituye el techo máximo (precio unitario oficial) consignado en la ficha técnica del proceso.</t>
  </si>
  <si>
    <t>RELACIÓN DE COTIZACIONES / FUENTES (mínimo 5)</t>
  </si>
  <si>
    <t>Cotización 1</t>
  </si>
  <si>
    <t>FUNDACIÓN PLANTANDO FUTURO — NIT 900.518.874-1 — Zarzal – Valle del Cauca</t>
  </si>
  <si>
    <t>Cotización 2</t>
  </si>
  <si>
    <t>FUNDACIÓN CONSTRUIMOS FUTURO — NIT 900.343.608-4 — Guadalajara de Buga – Valle del Cauca</t>
  </si>
  <si>
    <t>Cotización 3</t>
  </si>
  <si>
    <t>SINDICATO DE TRABAJADORES DE OFICIOS VARIOS «A SU SERVICIO» — NIT 901.384.987-1 — Zarzal – Valle del Cauca</t>
  </si>
  <si>
    <t>Cotización 4</t>
  </si>
  <si>
    <t>LOGÍSTICA Y EVENTOS DEL EJE CAFETERO S.A.S. — NIT Por validar — Pereira – Risaralda</t>
  </si>
  <si>
    <t>Cotización 5</t>
  </si>
  <si>
    <t>PRODUCCIONES Y EVENTOS DEL QUINDÍO S.A.S. — NIT Por validar — Armenia – Quindío</t>
  </si>
  <si>
    <t>Documento de carácter precontractual. Soporta los valores de la ficha técnica y del presupuesto oficial del proceso. Las cotizaciones 4 y 5 son referencias regionales en BORRADOR, sujetas a validación o reemplazo por cotizaciones reales antes de su incorporación definitiva al expediente.</t>
  </si>
  <si>
    <t>ALCALDÍA MUNICIPAL DE ZARZAL – VALLE DEL CAUCA · SECRETARÍA DE BIENESTAR Y DESARROLLO SOCIAL</t>
  </si>
  <si>
    <t>ESTUDIO DE MERCADO – COMPARATIVO DE COTIZACIONES Y DETERMINACIÓN DE VALORES UNITARIOS</t>
  </si>
  <si>
    <t>Proceso de Selección Abreviada de Menor Cuantía No. MZ-SA022 DE 2026  ·  Zarzal, 23 de junio de 2026</t>
  </si>
  <si>
    <t>Valor unitario oficial = promedio aritmético de las 5 cotizaciones (Valle del Cauca · Risaralda · Quindío). Cantidad de referencia: 1 unidad por ítem (ejecución por monto agotable).</t>
  </si>
  <si>
    <t>FICHA TÉCNICA</t>
  </si>
  <si>
    <t>COTIZACIONES (5 fuentes regionales)</t>
  </si>
  <si>
    <t>RESULTADO</t>
  </si>
  <si>
    <t>ÍTEM</t>
  </si>
  <si>
    <t>SERVICIO DE APOYO / DESCRIPCIÓN</t>
  </si>
  <si>
    <t>CANT.</t>
  </si>
  <si>
    <t>UNIDAD</t>
  </si>
  <si>
    <t>Cot. 1
FUNDACIÓN PLANTANDO FUTURO
(Zarzal – Valle del Cauca)</t>
  </si>
  <si>
    <t>Cot. 2
FUNDACIÓN CONSTRUIMOS FUTURO
(Buga – Valle del Cauca)</t>
  </si>
  <si>
    <t>Cot. 3
SINDICATO DE TRAB. DE OFICIOS VARIOS «A SU SERVICIO»
(Zarzal – Valle del Cauca)</t>
  </si>
  <si>
    <t>Cot. 4
LOGÍSTICA Y EVENTOS DEL EJE CAFETERO S.A.S.
(Pereira – Risaralda)</t>
  </si>
  <si>
    <t>Cot. 5
PRODUCCIONES Y EVENTOS DEL QUINDÍO S.A.S.
(Armenia – Quindío)</t>
  </si>
  <si>
    <t>VALOR UNITARIO PROMEDIO</t>
  </si>
  <si>
    <t>VALOR FICHA TÉCNICA</t>
  </si>
  <si>
    <t>DIF. %</t>
  </si>
  <si>
    <t>Servicio de animación de eventos, incluye presentación durante el tiempo requerido</t>
  </si>
  <si>
    <t>HORA</t>
  </si>
  <si>
    <t>Prestación de servicio artístico musical individual (solista) para el desarrollo de actividades, recreativas, institucionales y comunitarias, consistente en la interpretación vocal en vivo de repertorio musical seleccionado de acuerdo con la temática del evento., incluye presentación en vivo, micrófono, sistema básico de amplificación, la duración y condiciones serán definidas conforme a la programación y requerimientos del supervisor del contrato.</t>
  </si>
  <si>
    <t>Presentacion artistica por grupo musical, incluye integracion de al menos 4 artistas con sus respectivos instrumentos.</t>
  </si>
  <si>
    <t>Servicio de distribución de material publicitario impreso.</t>
  </si>
  <si>
    <t>Servicio de perifoneo móvil, incluye vehículo, sistema de sonido y difusión de pauta publicitaria.</t>
  </si>
  <si>
    <t>Presentación de recreacionista con actividades lúdicas y recreativas asi como los materiales necesarios para su presentacion, durante el tiempo total del evento.</t>
  </si>
  <si>
    <t>PRESENTACION</t>
  </si>
  <si>
    <t>Presentación artística temática  grupal con actividades lúdicas, incluye integracion de ocho o más artistas, vestuarios, accesorios y adaptacion tematica según la necesidad del evento  durante el tiempo total de la actividad.</t>
  </si>
  <si>
    <t>Almuerzo compuesto por: proteína 150 gramos por porción, ( pollo, pescado, res, cerdo. ) carbohidratos 150 gramos por porción,( pasta y arroz.papa o yuca), hortalizas, 100 gramos por porción: vegetales de hojas verdes, zanahoria, tomate, entre otras preparadas en ensalada, bebida 200 ml de  jugo de fruta natural o limonada natural en agua o en panela</t>
  </si>
  <si>
    <t>Maiz pira</t>
  </si>
  <si>
    <t>LIBRA</t>
  </si>
  <si>
    <t>Botella de agua plástica de 300ml</t>
  </si>
  <si>
    <t>Pasaboca típico afrocolombiano, torta de chontaduro de 1 Libra</t>
  </si>
  <si>
    <t>Pasaboca típico afrocolombiano, cocada de 20g.</t>
  </si>
  <si>
    <t>Pasaboca típico afrocolombiano, chontaduro 70g.</t>
  </si>
  <si>
    <t>Bebida ancestral de la cultura afrocolombiana, de borojó, presentacion  x 1 litro.</t>
  </si>
  <si>
    <t>Bebida ancestral de la cultura afrocolombiana de arrechón presentacion  x 1 litro</t>
  </si>
  <si>
    <t>Bebida ancestral de la cultura afrocolombiana de guarapo presentacion  x 1 litros</t>
  </si>
  <si>
    <t>Ofrenda afrocultural. incluye platano 10 libras, chontaduro 2 libras, pan x 300g (1), velon grande (1), vino blanco de misa para consagrar 750ml (1), porron de agua x 5 litros (1)</t>
  </si>
  <si>
    <t>Ofrenda afrocultural (mercado para misa): arroz 10 libras, galletas saladas (1), fideos sopa 190g (1), panela 2 kilos, chocolisto x 400g (1) lentas 2 libras, frijoles 2 libras, sal 1 libra, azucar 1 libra, aceite de 1000ml (1), cafe 500g (1), caja de magui (1), papel higienico paca de12 (1), detergene liquido x 1000ml (2) limpido x 500ml (2), lavaloza 500ml (1), arina de maiz x 500g (1), leche en polvo 500g (1)</t>
  </si>
  <si>
    <t>MERCADO</t>
  </si>
  <si>
    <t>Paca de bolsas de aguas plásticas de 360ml x 30 und</t>
  </si>
  <si>
    <t>Plato navideño en presentación individual ( incluye natilla 100 gr -buñuelo 50 gr -arequipe 30 gr )</t>
  </si>
  <si>
    <t>Porción de torta de 100 gramos, debidamente empacada en bolsa metalizada para entrega individual mas vaso de gaseosa de 7onzas</t>
  </si>
  <si>
    <t>Refrigerio 01: Vaso de salpicón de frutas de 13 onzas con galleta, o vaso de fruta picada de 13 onzas con leche condensada, acompañado de cuchara y servilletas.</t>
  </si>
  <si>
    <t>Refrigerio 02: Compuesto por dos (2) panquesos de 100 gr, acompañado de una bebida caliente en vaso de 7 oz(café) o, en su defecto, un vaso de gaseosa de 7 oz , con servilletas.</t>
  </si>
  <si>
    <t>Refrigerio 03: Compuesto por dos (2) churros de queso 100 gr, acompañado de una bebida caliente en vaso de 7 oz(café) o, en su defecto, un vaso de gaseosa de 7 oz , con servilletas.</t>
  </si>
  <si>
    <t>Refrigerio 04:Compuesto por mini hamburguesa de 150 g (pan 40 g, carne de res 100 g , queso 10 g, lechuga 5 g, tomate 10 g, salsa 10 g, ), vaso de gaseosa de 7 oz con servilletas.</t>
  </si>
  <si>
    <t>Refrigerio 05: compuesto por dos (2) empanadas de 100 gr, acompañado de una bebida caliente en vaso de 7 oz (café) o, en su defecto, un vaso de gaseosa de 7 oz , con servilletas.</t>
  </si>
  <si>
    <t>Refrigerio 06: compuesto por un (1)  pastel de pollo  100 gr, acompañado de una bebida caliente en vaso de 7 oz (café) o, en su defecto, un vaso de gaseosa de 7 oz , con servilletas.</t>
  </si>
  <si>
    <t>Refrigerio 07: compuesto por un (1) croissant (80 g) acompañado de una bebida caliente en vaso de 7 oz (café) o, en su defecto, un vaso de gaseosa de 7 oz , con servilletas.</t>
  </si>
  <si>
    <t>Refrigerio 08: compuesto por un (1) pan hawaiano (75 g), acompañado de una bebida caliente en vaso de 7 oz (café) o, en su defecto, un vaso de gaseosa de 7 oz , con servilletas.</t>
  </si>
  <si>
    <t>Refrigerio 09: compuesto por sándwich de pollo (150 gr), acompañado de bebida vaso de gaseosa de 7 oz con servilletas.</t>
  </si>
  <si>
    <t>Refrigerio 10: compuesto por un (1) banano de 100 gr y un (1) bocadillo de 40 gr</t>
  </si>
  <si>
    <t>Refrigerio 11: compuesto por yogurt con granola y fruta picada,  vaso de 13 onzas, acompañado de cuchara y servilletas.</t>
  </si>
  <si>
    <t>Refrigerio 12: compuesto de un vaso de  7 onzas con 2 bolas de crema de 55 gr cada una, acompañado de una galleta, con sabor sugerido por el supervisor del contrato.</t>
  </si>
  <si>
    <t>Refrigerio 13: tipo mini plato valluno individual, compuesto por empanada (80 gr), aborrajado (100 gr) y marranita (110 gr), acompañado de vaso de guarapo de 7 oz .</t>
  </si>
  <si>
    <t>Refrigerio 14 :Combo individual: Compuesto por crispetas de 46 onzas, perro caliente de 180 g (pan 60 g, salchicha 80 g, salsas 20 g, papa ripio 20 g), y gaseosa de 16 onzas . Incluye suministro de 2 servilletas por persona y entrega en el lugar del evento (cine).</t>
  </si>
  <si>
    <t>Arroz mixto (400 g): arroz 180 g, pollo 80 g, carne de cerdo 60 g, salchicha 40 g, verduras mixtas (zanahoria, arveja, pimentón) 30 g cada verdura , aceite y condimentos 20 g. Incluye preparación e insumos, empaque en caja, bebida gaseosa en presentación personal (200 ml), así como su respectiva distribución.</t>
  </si>
  <si>
    <t>Arroz con pollo (400 g): arroz 200 g, pollo 120 g, verduras (zanahoria, arveja, pimentón) 50 g, aceite y condimentos 30 g.50 g de salchicha Incluye preparación e insumos, empaque en caja, bebida gaseosa en presentación personal (200 ml), así como su respectiva distribución</t>
  </si>
  <si>
    <t>Arroz afrocolombiano (300 g): arroz 80 g, carne de cerdo o res 40 g, pescado 30g, mariscos 50g, chorizo 20g, salchicha 15g, verduras (cebolla, tomate, pimentón) 25 g, salsa o guiso condimentado 10 g, aceite y condimentos 10 g, leche de coco o caldo 10 g, y coco 10g.</t>
  </si>
  <si>
    <t>Alquiler de sistema de sonido (2 cabinas + 1 micrófono) Descripción: Servicio de alquiler de sistema de amplificación que incluye dos (2) cabinas de sonido amplificadas de 12” pulgadas, con potencia entre  1500W cada una, un (1) micrófono (inalámbrico), cableado completo y elementos básicos para su instalacion y funcionamiento, para uso en actividades comunitarias.</t>
  </si>
  <si>
    <t>Alquiler  de Servicio de sonido y amplificación profesional (line array) Descripción: Servicio de sonido y amplificación compuesto por dos (2) cabinas tipo line array de  12” pulgadas por módulo, con potencia total del sistema de  2000W   dos (2) monitores de piso de 12” pulgadas con potencia entre 500W una (1) consola digital; micrófonos dinámicos y de condensador; micrófonos inalámbricos de mano; cableado completo y accesorios necesarios para su adecuado funcionamiento en actividades y eventos.</t>
  </si>
  <si>
    <t>Alquiler de mesas plásticas cuadradas blancas Descripción: Servicio de alquiler de mesas plásticas cuadradas de color blanco,de material resistente (polipropileno), aptas para uso en eventos. Medidas aproximadas de 80 cm x 80 cm , con capacidad para 4 personas por mesa. Estructura firme y estable, de fácil limpieza y transporte.</t>
  </si>
  <si>
    <t>Alquiler de mesas tipo tablón: Suministro de mesas tipo tablón rectangulares, con dimensiones  de 1,80 m de largo x 0,75 m de ancho x 0,75 m de alto, estructura resistente en madera o plástico reforzado con soporte metálico, aptas para uso en eventos. Incluye transporte, montaje, desmontaje y recogida en el lugar del evento.</t>
  </si>
  <si>
    <t>Alquiler de sillas plásticas blancas Descripción: Servicio de alquiler de sillas plásticas de color blanco, fabricadas en material resistente (polipropileno), sin brazos, apilables, aptas para eventos comunitarios. Soportan peso  de  120 kg, de fácil limpieza y transporte.</t>
  </si>
  <si>
    <t>Alquiler de  modulo para tarima en madera  Descripción: Servicio de alquiler y armado de modulo para tarima en madera,  módulo de 2,10 m x 2,10 m cada uno, para un área total de 4,41 m². Estructura firme y estable, con superficie en madera resistente, apta para eventos institucionales y comunitarios. Altura de la tarima entre 40 cm y 60 cm, según requerimiento del evento.</t>
  </si>
  <si>
    <t>alquiler vestuario para eventos y actividades culturales según la necesidad del supervisor del contrato</t>
  </si>
  <si>
    <t>Alquiler carpa 4x4 mtrs en lona verano color blanco con estructura metalica</t>
  </si>
  <si>
    <t>Alquiler carpa 6x6 mtrs en lona verano color blanco con estructura metalica</t>
  </si>
  <si>
    <t>Alquiler carpa 6x12 mtrs en lona verano color blanco con estructura metalica</t>
  </si>
  <si>
    <t>Alquiler de carroza (planchón) Descripción: Servicio de alquiler de carroza tipo planchón (vehículo de plataforma abierta), adecuada para transporte y exhibición en eventos, desfiles o actividades comunitarias. Estructura amplia y resistente, con superficie plana apta para montaje de elementos decorativos o ubicación de personas (según normas de seguridad). Dimensiones aproximadas de la plataforma DE  4 m de largo por  2  m de ancho.</t>
  </si>
  <si>
    <t>Arreglo floral elaborado con flores frescas, de 40 cm x 25 cm para ambientación de eventos o ceremonias.</t>
  </si>
  <si>
    <t>Globos tipo R12 paquete de (50 unidades)</t>
  </si>
  <si>
    <t>Globos tipo tubito de (50 UND)</t>
  </si>
  <si>
    <t>Alquiler de Velo de colores para ambientación.</t>
  </si>
  <si>
    <t>Alquiler de mantel para mesas.</t>
  </si>
  <si>
    <t>Alquiler de sobremantel para mesas.</t>
  </si>
  <si>
    <t>Extension electrica de alta a 220 por 50 metros encauchetado con caja multitomas</t>
  </si>
  <si>
    <t>Araña publicitaria con pendon de 2x1 mtr incluye diseño según la indicacion del supervisor</t>
  </si>
  <si>
    <t>Pauta radiale publicitaria de 12 a 25 segundos en emisoras del entorno</t>
  </si>
  <si>
    <t>Publicidad tipo pasacalle de 5x0,75 mtrs. en banner instalados incluye diseño según la indicacion del supervisor</t>
  </si>
  <si>
    <t>Valla en banner de 1,60x1,50mtrs. Instaladas incluye diseño según la indicacion del supervisor</t>
  </si>
  <si>
    <t>Valla en banner de 6x3 mtrs. Instalada incluye diseño según la indicacion del supervisor</t>
  </si>
  <si>
    <t>Dorsal de numeracion banner de 20 cm x 15 cm incluye diseño según la indicacion del supervisor  con ganchos</t>
  </si>
  <si>
    <t>Suministro de papel para certificados de reconocimiento Descripción: papel tamaño carta tipo propalcote y/o opalina de 180 g, apto para impresión digital a full color. según la indicacion del supervisor</t>
  </si>
  <si>
    <t>Porta escarapela siliconada horizontal con tamaño 6,56 cm x 11,5 cm</t>
  </si>
  <si>
    <t>Pendon en banner de 100 cm x 50 cm incluye diseño según la indicacion del supervisor</t>
  </si>
  <si>
    <t>Pendon publicitario full color 90cmx120cm en banner incluye diseño según la indicacion del supervisor</t>
  </si>
  <si>
    <t>Folleto o plegable en papel propalcote de 150 grs tamaño carta, incluye diseño según la indicacion del supervisor</t>
  </si>
  <si>
    <t>Volante full color media carta en propalcote de 150 grs de 20cm x 12.5 cm incluye diseño según la indicacion del supervisor</t>
  </si>
  <si>
    <t>Paquete de bolsa de basura industrial negra x 97cm x 115cm paquete por 9 bolsas</t>
  </si>
  <si>
    <t>Camiseta en tela  deportiva sublimada  con manga corta diferentes tallas incluye diseño según la indicacion del supervisor</t>
  </si>
  <si>
    <t>Camibuso tipo polo de diferentes tallas  bordado anterior de 6x6 cm incluye diseño según la indicacion del supervisor</t>
  </si>
  <si>
    <t>Chaleco en drill con cremayeras y Multibolsillos ( dos ) con bordado anterior de  (6x6cm) posterior  de ( 20x15cm). Diferentes tallas</t>
  </si>
  <si>
    <t>Sudadera tipo  algodón de diferente talla con bordado de 5x5 cm incluye diseño según la indicacion del supervisor</t>
  </si>
  <si>
    <t>Paquete  de cartulina 1/8 octavo paquete x 50 und colores surtidos</t>
  </si>
  <si>
    <t>Cinta ancha adhesiva transparente  x300m empaque para embalaje</t>
  </si>
  <si>
    <t>Gorra tipo camionero con malla estampada y/o sublimada (5 cm) colores surtidos. Incluye diseño según la indicación del supervisor.</t>
  </si>
  <si>
    <t>Kit educativo (lapiz punta grafito, borrador, sacapuntas)</t>
  </si>
  <si>
    <t>Kit de emprendimiento “Tejiendo Sueños”: Compuesto por una tijera para corte de tela, una cinta métrica, cinco (30) botones de colores de tamaño mediano, un cierre de 22 cm y dos (2) tizas de modistería. Todos los elementos deberán entregarse previamente empacados en una sola bolsa debidamente marcada.</t>
  </si>
  <si>
    <t>Marcador borrable. Según la indicación del supervisor.</t>
  </si>
  <si>
    <t>Recordatorio: Mug de 11 onz. Incluye diseño según la indicación del supervisor.</t>
  </si>
  <si>
    <t>Recordatorio en acrilico de 5ml  (17 cm x 8cm). Incluye diseño según la indicacion del supervisor.</t>
  </si>
  <si>
    <t>Reconocimiento deportivo en material metálico, plata envejecida, diámetro de 6 cm, cinta sublimada. Incluye diseño según la indicación del supervisor.</t>
  </si>
  <si>
    <t>Paquete de 120 dulces grandes surtidos de 1.5 kg.</t>
  </si>
  <si>
    <t>Soporte en acrilico de 20 cm x 15 cm y base de 7 cm. Incluye diseño según la indicación del supervisor.</t>
  </si>
  <si>
    <t>Placa en madera y aluminio impresas a full color de 20 cm x 16 cm. Incluye diseño según la indicación del supervisor.</t>
  </si>
  <si>
    <t>Rollo de cinta de papel 75 metros . x 5 cm. 80 g.</t>
  </si>
  <si>
    <t>Rosa natural con bolsa y follaje</t>
  </si>
  <si>
    <t>Paquete de velas x 12 unidades</t>
  </si>
  <si>
    <t>Farol alusivo a la celebración navideña en material de cartón de 60 cm x 30 cm y base de 20 cm. Incluye diseño según la indicación del supervisor.</t>
  </si>
  <si>
    <t>Farol alusivo a la celebración navideña en material de icopor de 60 cm x 30 cm y base de 20 cm. Incluye diseño según la indicación del supervisor.</t>
  </si>
  <si>
    <t>Suministro tiquetes de bus de transporte terrestre ruta Zarzal-Medellín ida y regreso.</t>
  </si>
  <si>
    <t>Servicio de transporte terrestre en bus,  para transportar 40 personas de Zarzal - Cali - Zarzal</t>
  </si>
  <si>
    <t>Servicio de transporte terrestre en bus.  para transportar 15 personas de Zarzal - Cali - Zarzal</t>
  </si>
  <si>
    <t>Servicio de transporte terrestre en bus,  para transportar 40 personas de Zarzal - Tulua - Zarzal</t>
  </si>
  <si>
    <t>Servicio de transporte terrestre en bus.  para transportar 15 personas de Zarzal - Tulua - Zarzal</t>
  </si>
  <si>
    <t>Servicio de transporte terrestre en bus,  para transportar 40 personas de Zarzal - La Paila - Zarzal</t>
  </si>
  <si>
    <t>Servicio de transporte terrestre en bus.  para transportar 15 personas de Zarzal -La Paila - Zarzal</t>
  </si>
  <si>
    <t>TOTAL VALORES UNITARIOS (suma de los 97 ítems – referencia, cant. 1 c/u)</t>
  </si>
  <si>
    <t>JUSTIFICACIÓN DE LOS VALORES DE LA FICHA TÉCNICA</t>
  </si>
  <si>
    <t>Proceso MZ-SA022 DE 2026 · Zarzal – Valle del Cauca · 23 de junio de 2026</t>
  </si>
  <si>
    <t>1. FUNDAMENTO NORMATIVO</t>
  </si>
  <si>
    <t>De conformidad con el numeral 12 del artículo 25 de la Ley 80 de 1993, el artículo 2.2.1.1.1.6.1 del Decreto 1082 de 2015 y la Guía para la Elaboración de Estudios del Sector (G-EES-02) de Colombia Compra Eficiente, toda entidad estatal debe analizar el sector y el mercado para soportar el valor del contrato. El presente estudio satisface dicha exigencia y soporta los precios unitarios de la ficha técnica que rige el proceso de Selección Abreviada de Menor Cuantía MZ-SA022 DE 2026.</t>
  </si>
  <si>
    <t>2. METODOLOGÍA DE DETERMINACIÓN DEL PRECIO</t>
  </si>
  <si>
    <t>Para cada uno de los 97 ítems se solicitaron y consolidaron cinco (5) cotizaciones de proveedores con experiencia en logística y eventos en el área de referencia (Valle del Cauca, Risaralda y Quindío). El valor unitario oficial se calculó como el PROMEDIO ARITMÉTICO de las cinco cotizaciones, criterio objetivo que se enmarca en los principios de economía, eficiencia y selección objetiva (arts. 23 a 26, Ley 80 de 1993). El promedio así obtenido coincide exactamente con el valor consignado en la ficha técnica y constituye el techo máximo de las ofertas.</t>
  </si>
  <si>
    <t>3. COBERTURA REGIONAL DE LAS FUENTES</t>
  </si>
  <si>
    <t>Las fuentes se ubican en el Valle del Cauca (Zarzal y Buga) y en los departamentos colindantes de Risaralda (Pereira) y Quindío (Armenia), lo que asegura precios representativos del mercado regional del Eje Cafetero y del norte del Valle, así como pluralidad de oferentes. La información se contrastó con procesos similares publicados en el SECOP II.</t>
  </si>
  <si>
    <t>4. CONSISTENCIA ARITMÉTICA</t>
  </si>
  <si>
    <t>Se verificó que el promedio aritmético de las cinco cotizaciones es idéntico, ítem por ítem, al valor de la ficha técnica (diferencia 0,00%). La suma de los 97 valores unitarios de referencia asciende a $30.822.030. El valor estimado del contrato ($427.899.000) corresponde al presupuesto de monto agotable respaldado por los CDP, ejecutable mediante pedidos parciales según la demanda real de los eventos.</t>
  </si>
  <si>
    <t>5. RESUMEN POR CATEGORÍAS (valor unitario promedio = ficha técnica)</t>
  </si>
  <si>
    <t>CATEGORÍA</t>
  </si>
  <si>
    <t># ÍTEMS</t>
  </si>
  <si>
    <t>MÍN. UNITARIO</t>
  </si>
  <si>
    <t>MÁX. UNITARIO</t>
  </si>
  <si>
    <t>SUMA UNITARIOS</t>
  </si>
  <si>
    <t>Servicios artísticos, animación y recreación</t>
  </si>
  <si>
    <t>Alimentación, refrigerios y bebidas</t>
  </si>
  <si>
    <t>Montaje, sonido, mobiliario y carpas</t>
  </si>
  <si>
    <t>Decoración y ambientación</t>
  </si>
  <si>
    <t>Publicidad, impresos y señalización</t>
  </si>
  <si>
    <t>Dotación, recordatorios y reconocimientos</t>
  </si>
  <si>
    <t>Transporte terrestre</t>
  </si>
  <si>
    <t>TOTAL FICHA TÉCNICA</t>
  </si>
  <si>
    <t>CONCEPTO: los valores unitarios incorporados en la ficha técnica se encuentran debidamente justificados, corresponden a precios de mercado de la región y garantizan la selección objetiva, la pluralidad de oferentes y la eficiencia en el uso de los recursos públicos.</t>
  </si>
  <si>
    <t>RESUMEN DE SECCIONES DEL ESTUDIO</t>
  </si>
  <si>
    <t>Guía de contenido del libro · Proceso MZ-SA022 DE 2026 · 23 de junio de 2026</t>
  </si>
  <si>
    <t>SECCIÓN / HOJA</t>
  </si>
  <si>
    <t>CONTENIDO Y ALCANCE</t>
  </si>
  <si>
    <t>Portada</t>
  </si>
  <si>
    <t>Identifica la entidad (Alcaldía de Zarzal – Secretaría de Bienestar y Desarrollo Social), el objeto, la modalidad (Selección Abreviada de Menor Cuantía No. MZ-SA022 DE 2026), el valor estimado ($427.899.000), el respaldo presupuestal (CDP de mayo de 2026), la metodología (promedio aritmético de 5 cotizaciones) y la relación de las cinco fuentes.</t>
  </si>
  <si>
    <t>Estudio de Mercado</t>
  </si>
  <si>
    <t>Tabla comparativa de los 97 ítems de la ficha técnica con las cinco cotizaciones (Plantando Futuro, Construimos Futuro, Sindicato «A Su Servicio», Logística y Eventos del Eje Cafetero y Producciones y Eventos del Quindío). Calcula el valor unitario promedio (fórmula AVERAGE) y lo confronta con el valor de la ficha, mostrando la diferencia porcentual (0,00%).</t>
  </si>
  <si>
    <t>Justificación Valores</t>
  </si>
  <si>
    <t>Sustento normativo (Ley 80/1993, Ley 1150/2007, Decreto 1082/2015, Guía G-EES-02), explicación de la metodología, cobertura regional de las fuentes, verificación aritmética y resumen por categorías. Concluye con el concepto de que los valores están justificados a precios de mercado.</t>
  </si>
  <si>
    <t>Resumen secciones</t>
  </si>
  <si>
    <t>La presente hoja: describe el contenido y el alcance de cada una de las secciones del libro para facilitar su lectura y verificación.</t>
  </si>
  <si>
    <t>Fuentes y enlaces</t>
  </si>
  <si>
    <t>Identificación completa de las cinco cotizaciones (razón social, NIT, ubicación, representante, contacto y documento soporte) y de las fuentes secundarias oficiales consultadas (SECOP II, DANE, Colombia Compra Eficiente, INVIMA, Supersociedades), con sus enlaces.</t>
  </si>
  <si>
    <t>Cifras clave: 97 ítems · 5 cotizaciones por ítem · suma de valores unitarios $30.822.030 · valor estimado del contrato $427.899.000 · diferencia promedio vs. ficha: 0,00%.</t>
  </si>
  <si>
    <t>FUENTES Y ENLACES</t>
  </si>
  <si>
    <t>A. COTIZACIONES (fuentes primarias del cálculo del promedio)</t>
  </si>
  <si>
    <t>N°</t>
  </si>
  <si>
    <t>RAZÓN SOCIAL</t>
  </si>
  <si>
    <t>NIT</t>
  </si>
  <si>
    <t>UBICACIÓN</t>
  </si>
  <si>
    <t>REPRESENTANTE / CONTACTO / DOCUMENTO</t>
  </si>
  <si>
    <t>FUNDACIÓN PLANTANDO FUTURO</t>
  </si>
  <si>
    <t>900.518.874-1</t>
  </si>
  <si>
    <t>Zarzal – Valle del Cauca</t>
  </si>
  <si>
    <t>Wicxon Duque Rodas (C.C. 94.226.643 de Zarzal) · Cotización del 22 de junio de 2026 (anexa al expediente)</t>
  </si>
  <si>
    <t>FUNDACIÓN CONSTRUIMOS FUTURO</t>
  </si>
  <si>
    <t>900.343.608-4</t>
  </si>
  <si>
    <t>Guadalajara de Buga – Valle del Cauca</t>
  </si>
  <si>
    <t>Alfonso Gómez Laguna (C.C. 14.888.390 de Buga) · Calle 7 No. 10-71 · Tel. 313 652 7224 · fconstruimosfuturo@gmail.com · Cotización del 22 de junio de 2026 (anexa al expediente)</t>
  </si>
  <si>
    <t>SINDICATO DE TRABAJADORES DE OFICIOS VARIOS «A SU SERVICIO»</t>
  </si>
  <si>
    <t>901.384.987-1</t>
  </si>
  <si>
    <t>Carlos Andrés Arana Díaz – Gerente (C.C. 94.233.792 de Zarzal) · Calle 7 N° 10-71 piso 2, La Inmaculada · sindicatoasuservicio@gmail.com · Cotización del 22 de junio de 2026 (oficio 200.47.281 del 18-jun-2026)</t>
  </si>
  <si>
    <t>LOGÍSTICA Y EVENTOS DEL EJE CAFETERO S.A.S.</t>
  </si>
  <si>
    <t>Por validar</t>
  </si>
  <si>
    <t>Pereira – Risaralda</t>
  </si>
  <si>
    <t>Representante legal por verificar · Proveedor regional de referencia (BORRADOR – validar/reemplazar) · Sondeo de mercado regional – junio de 2026</t>
  </si>
  <si>
    <t>PRODUCCIONES Y EVENTOS DEL QUINDÍO S.A.S.</t>
  </si>
  <si>
    <t>Armenia – Quindío</t>
  </si>
  <si>
    <t>B. FUENTES SECUNDARIAS Y NORMATIVAS (consulta y contraste)</t>
  </si>
  <si>
    <t>FUENTE</t>
  </si>
  <si>
    <t>DESCRIPCIÓN / USO</t>
  </si>
  <si>
    <t>ENLACE</t>
  </si>
  <si>
    <t>SECOP II – Colombia Compra Eficiente</t>
  </si>
  <si>
    <t>Consulta de procesos similares de logística y eventos en municipios del Valle del Cauca, Risaralda y Quindío para contraste de precios.</t>
  </si>
  <si>
    <t>https://www.colombiacompra.gov.co</t>
  </si>
  <si>
    <t>Guía G-EES-02 (CCE)</t>
  </si>
  <si>
    <t>Guía para la Elaboración de Estudios del Sector. Marco metodológico del análisis del sector y de mercado.</t>
  </si>
  <si>
    <t>https://www.colombiacompra.gov.co/manuales-guias-y-pliegos-tipo</t>
  </si>
  <si>
    <t>DANE – PIB I trimestre 2026</t>
  </si>
  <si>
    <t>Comportamiento del sector terciario (actividades artísticas, recreación y servicios) usado en el análisis del sector.</t>
  </si>
  <si>
    <t>https://www.dane.gov.co/files/operaciones/PIB/cp-PIB-Itrim2026.pdf</t>
  </si>
  <si>
    <t>DANE – PIB IV trimestre 2025</t>
  </si>
  <si>
    <t>Crecimiento de las actividades artísticas, de entretenimiento y recreación (serie de referencia).</t>
  </si>
  <si>
    <t>https://www.dane.gov.co/files/operaciones/PIB/bol-PIB-IVtrim2025.pdf</t>
  </si>
  <si>
    <t>INVIMA</t>
  </si>
  <si>
    <t>Verificación de registros sanitarios y condiciones de manipulación/transporte de los ítems de alimentación.</t>
  </si>
  <si>
    <t>https://www.invima.gov.co</t>
  </si>
  <si>
    <t>Superintendencia de Sociedades</t>
  </si>
  <si>
    <t>Indicadores financieros promedio del sector de servicios de apoyo logístico y eventos (capacidad de oferta).</t>
  </si>
  <si>
    <t>https://www.supersociedades.gov.co</t>
  </si>
  <si>
    <t>Banco de la República</t>
  </si>
  <si>
    <t>Referencia de indicadores macroeconómicos (inflación/IPC) para actualización de precios.</t>
  </si>
  <si>
    <t>https://www.banrep.gov.co</t>
  </si>
  <si>
    <t>Nota: las cotizaciones 4 y 5 (Pereira – Risaralda y Armenia – Quindío) son referencias regionales de mercado en BORRADOR; sus datos de identificación (NIT y representante) deben validarse o reemplazarse por cotizaciones de proveedores reales antes de la incorporación definitiva al expediente 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</si>
</sst>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Red]&quot;($&quot;#,##0\);\-"/>
    <numFmt numFmtId="165" formatCode="0.00%;[Red]\(0.00%\);\-"/>
  </numFmts>
  <fonts count="22" x14ac:knownFonts="1">
    <font>
      <sz val="11"/>
      <color theme="1"/>
      <name val="Calibri"/>
      <family val="2"/>
      <charset val="1"/>
    </font>
    <font>
      <b/>
      <sz val="11"/>
      <color rgb="FF1F3864"/>
      <name val="Arial"/>
      <family val="2"/>
    </font>
    <font>
      <b/>
      <sz val="13"/>
      <color rgb="FF1F3864"/>
      <name val="Arial"/>
      <family val="2"/>
    </font>
    <font>
      <b/>
      <sz val="11"/>
      <color rgb="FF2E5496"/>
      <name val="Arial"/>
      <family val="2"/>
    </font>
    <font>
      <i/>
      <sz val="9"/>
      <color rgb="FF404040"/>
      <name val="Arial"/>
      <family val="2"/>
    </font>
    <font>
      <b/>
      <sz val="22"/>
      <color rgb="FFFFFFFF"/>
      <name val="Arial"/>
      <family val="2"/>
    </font>
    <font>
      <b/>
      <sz val="11"/>
      <color rgb="FF222222"/>
      <name val="Arial"/>
      <family val="2"/>
    </font>
    <font>
      <b/>
      <sz val="9"/>
      <color rgb="FFFFFFFF"/>
      <name val="Arial"/>
      <family val="2"/>
    </font>
    <font>
      <sz val="9"/>
      <color rgb="FF222222"/>
      <name val="Arial"/>
      <family val="2"/>
    </font>
    <font>
      <b/>
      <sz val="10"/>
      <color rgb="FFFFFFFF"/>
      <name val="Arial"/>
      <family val="2"/>
    </font>
    <font>
      <b/>
      <sz val="9"/>
      <color rgb="FF222222"/>
      <name val="Arial"/>
      <family val="2"/>
    </font>
    <font>
      <i/>
      <sz val="8"/>
      <color rgb="FF595959"/>
      <name val="Arial"/>
      <family val="2"/>
    </font>
    <font>
      <b/>
      <sz val="11"/>
      <color rgb="FFFFFFFF"/>
      <name val="Arial"/>
      <family val="2"/>
    </font>
    <font>
      <i/>
      <sz val="8"/>
      <color rgb="FF404040"/>
      <name val="Arial"/>
      <family val="2"/>
    </font>
    <font>
      <b/>
      <sz val="8"/>
      <color rgb="FFFFFFFF"/>
      <name val="Arial"/>
      <family val="2"/>
    </font>
    <font>
      <sz val="8"/>
      <color rgb="FF222222"/>
      <name val="Arial"/>
      <family val="2"/>
    </font>
    <font>
      <sz val="9"/>
      <color rgb="FF0000FF"/>
      <name val="Arial"/>
      <family val="2"/>
    </font>
    <font>
      <b/>
      <sz val="9"/>
      <color rgb="FF1F3864"/>
      <name val="Arial"/>
      <family val="2"/>
    </font>
    <font>
      <sz val="9"/>
      <color rgb="FF548235"/>
      <name val="Arial"/>
      <family val="2"/>
    </font>
    <font>
      <b/>
      <sz val="13"/>
      <color rgb="FFFFFFFF"/>
      <name val="Arial"/>
      <family val="2"/>
    </font>
    <font>
      <sz val="9"/>
      <color rgb="FF000000"/>
      <name val="Arial"/>
      <family val="2"/>
    </font>
    <font>
      <u/>
      <sz val="8"/>
      <color rgb="FF0563C1"/>
      <name val="Arial"/>
      <family val="2"/>
    </font>
  </fonts>
  <fills count="13">
    <fill>
      <patternFill patternType="none"/>
    </fill>
    <fill>
      <patternFill patternType="gray125"/>
    </fill>
    <fill>
      <patternFill patternType="solid">
        <fgColor rgb="FF1F3864"/>
        <bgColor rgb="FF404040"/>
      </patternFill>
    </fill>
    <fill>
      <patternFill patternType="solid">
        <fgColor rgb="FFE2EFDA"/>
        <bgColor rgb="FFEAF0FA"/>
      </patternFill>
    </fill>
    <fill>
      <patternFill patternType="solid">
        <fgColor rgb="FF2E5496"/>
        <bgColor rgb="FF305496"/>
      </patternFill>
    </fill>
    <fill>
      <patternFill patternType="solid">
        <fgColor rgb="FFEAF0FA"/>
        <bgColor rgb="FFF2F2F2"/>
      </patternFill>
    </fill>
    <fill>
      <patternFill patternType="solid">
        <fgColor rgb="FFBF9000"/>
        <bgColor rgb="FFFF6600"/>
      </patternFill>
    </fill>
    <fill>
      <patternFill patternType="solid">
        <fgColor rgb="FFFFFFFF"/>
        <bgColor rgb="FFF2F2F2"/>
      </patternFill>
    </fill>
    <fill>
      <patternFill patternType="solid">
        <fgColor rgb="FF548235"/>
        <bgColor rgb="FF339966"/>
      </patternFill>
    </fill>
    <fill>
      <patternFill patternType="solid">
        <fgColor rgb="FFF2F2F2"/>
        <bgColor rgb="FFEAF0FA"/>
      </patternFill>
    </fill>
    <fill>
      <patternFill patternType="solid">
        <fgColor rgb="FF305496"/>
        <bgColor rgb="FF2E5496"/>
      </patternFill>
    </fill>
    <fill>
      <patternFill patternType="solid">
        <fgColor rgb="FFD9E1F2"/>
        <bgColor rgb="FFE2EFDA"/>
      </patternFill>
    </fill>
    <fill>
      <patternFill patternType="solid">
        <fgColor rgb="FF8EAADB"/>
        <bgColor rgb="FF9DA9C7"/>
      </patternFill>
    </fill>
  </fills>
  <borders count="3">
    <border>
      <left/>
      <right/>
      <top/>
      <bottom/>
      <diagonal/>
    </border>
    <border>
      <left style="thin">
        <color rgb="FF9DA9C7"/>
      </left>
      <right style="thin">
        <color rgb="FF9DA9C7"/>
      </right>
      <top style="thin">
        <color rgb="FF9DA9C7"/>
      </top>
      <bottom style="thin">
        <color rgb="FF9DA9C7"/>
      </bottom>
      <diagonal/>
    </border>
    <border>
      <left style="thin">
        <color rgb="FF9DA9C7"/>
      </left>
      <right/>
      <top style="thin">
        <color rgb="FF9DA9C7"/>
      </top>
      <bottom style="thin">
        <color rgb="FF9DA9C7"/>
      </bottom>
      <diagonal/>
    </border>
  </borders>
  <cellStyleXfs count="1">
    <xf numFmtId="0" fontId="0" fillId="0" borderId="0"/>
  </cellStyleXfs>
  <cellXfs count="68">
    <xf numFmtId="0" fontId="0" fillId="0" borderId="0" xfId="0"/>
    <xf numFmtId="0" fontId="12" fillId="4" borderId="0" xfId="0" applyFont="1" applyFill="1" applyAlignment="1">
      <alignment horizontal="center" vertical="center" wrapText="1"/>
    </xf>
    <xf numFmtId="0" fontId="12" fillId="2" borderId="0" xfId="0" applyFont="1" applyFill="1" applyAlignment="1">
      <alignment horizontal="center" vertical="center" wrapText="1"/>
    </xf>
    <xf numFmtId="0" fontId="11" fillId="0" borderId="0" xfId="0" applyFont="1" applyAlignment="1">
      <alignment horizontal="left" vertical="center" wrapText="1"/>
    </xf>
    <xf numFmtId="0" fontId="8" fillId="0" borderId="1" xfId="0" applyFont="1" applyBorder="1" applyAlignment="1">
      <alignment horizontal="left" vertical="center" wrapText="1"/>
    </xf>
    <xf numFmtId="0" fontId="9" fillId="8" borderId="0" xfId="0" applyFont="1" applyFill="1" applyAlignment="1">
      <alignment horizontal="center" vertical="center" wrapText="1"/>
    </xf>
    <xf numFmtId="0" fontId="8" fillId="7" borderId="0" xfId="0" applyFont="1" applyFill="1" applyAlignment="1">
      <alignment horizontal="left" vertical="center" wrapText="1"/>
    </xf>
    <xf numFmtId="0" fontId="9" fillId="6" borderId="0" xfId="0" applyFont="1" applyFill="1" applyAlignment="1">
      <alignment horizontal="center" vertical="center" wrapText="1"/>
    </xf>
    <xf numFmtId="0" fontId="8" fillId="5" borderId="1" xfId="0" applyFont="1" applyFill="1" applyBorder="1" applyAlignment="1">
      <alignment horizontal="left" vertical="center" wrapText="1"/>
    </xf>
    <xf numFmtId="0" fontId="6" fillId="3" borderId="0" xfId="0" applyFont="1" applyFill="1" applyAlignment="1">
      <alignment horizontal="center" vertical="center" wrapText="1"/>
    </xf>
    <xf numFmtId="0" fontId="5" fillId="2" borderId="0" xfId="0" applyFont="1" applyFill="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7" fillId="4" borderId="1" xfId="0" applyFont="1" applyFill="1" applyBorder="1" applyAlignment="1">
      <alignment horizontal="left" vertical="center" wrapText="1"/>
    </xf>
    <xf numFmtId="0" fontId="8" fillId="5" borderId="1" xfId="0" applyFont="1" applyFill="1" applyBorder="1" applyAlignment="1">
      <alignment horizontal="left" vertical="center" wrapText="1"/>
    </xf>
    <xf numFmtId="0" fontId="10" fillId="9" borderId="1" xfId="0" applyFont="1" applyFill="1" applyBorder="1" applyAlignment="1">
      <alignment horizontal="center" vertical="center" wrapText="1"/>
    </xf>
    <xf numFmtId="0" fontId="7" fillId="10" borderId="1" xfId="0" applyFont="1" applyFill="1" applyBorder="1" applyAlignment="1">
      <alignment horizontal="center" vertical="center" wrapText="1"/>
    </xf>
    <xf numFmtId="0" fontId="7" fillId="8" borderId="1" xfId="0" applyFont="1" applyFill="1" applyBorder="1" applyAlignment="1">
      <alignment horizontal="center" vertical="center" wrapText="1"/>
    </xf>
    <xf numFmtId="0" fontId="14" fillId="10" borderId="1"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8" borderId="1"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15" fillId="7" borderId="1" xfId="0" applyFont="1" applyFill="1" applyBorder="1" applyAlignment="1">
      <alignment horizontal="left" vertical="center" wrapText="1"/>
    </xf>
    <xf numFmtId="0" fontId="8" fillId="7" borderId="1" xfId="0" applyFont="1" applyFill="1" applyBorder="1" applyAlignment="1">
      <alignment horizontal="center" vertical="center" wrapText="1"/>
    </xf>
    <xf numFmtId="0" fontId="15" fillId="7" borderId="1" xfId="0" applyFont="1" applyFill="1" applyBorder="1" applyAlignment="1">
      <alignment horizontal="center" vertical="center" wrapText="1"/>
    </xf>
    <xf numFmtId="164" fontId="16" fillId="7" borderId="1" xfId="0" applyNumberFormat="1" applyFont="1" applyFill="1" applyBorder="1" applyAlignment="1">
      <alignment horizontal="right" vertical="center" wrapText="1"/>
    </xf>
    <xf numFmtId="164" fontId="17" fillId="3" borderId="1" xfId="0" applyNumberFormat="1" applyFont="1" applyFill="1" applyBorder="1" applyAlignment="1">
      <alignment horizontal="right" vertical="center" wrapText="1"/>
    </xf>
    <xf numFmtId="164" fontId="8" fillId="7" borderId="1" xfId="0" applyNumberFormat="1" applyFont="1" applyFill="1" applyBorder="1" applyAlignment="1">
      <alignment horizontal="right" vertical="center" wrapText="1"/>
    </xf>
    <xf numFmtId="165" fontId="18" fillId="7" borderId="1" xfId="0" applyNumberFormat="1" applyFont="1" applyFill="1" applyBorder="1" applyAlignment="1">
      <alignment horizontal="center" vertical="center" wrapText="1"/>
    </xf>
    <xf numFmtId="0" fontId="10" fillId="11" borderId="1" xfId="0" applyFont="1" applyFill="1" applyBorder="1" applyAlignment="1">
      <alignment horizontal="center" vertical="center" wrapText="1"/>
    </xf>
    <xf numFmtId="0" fontId="15" fillId="11" borderId="1" xfId="0" applyFont="1" applyFill="1" applyBorder="1" applyAlignment="1">
      <alignment horizontal="left" vertical="center" wrapText="1"/>
    </xf>
    <xf numFmtId="0" fontId="8" fillId="11" borderId="1" xfId="0" applyFont="1" applyFill="1" applyBorder="1" applyAlignment="1">
      <alignment horizontal="center" vertical="center" wrapText="1"/>
    </xf>
    <xf numFmtId="0" fontId="15" fillId="11" borderId="1" xfId="0" applyFont="1" applyFill="1" applyBorder="1" applyAlignment="1">
      <alignment horizontal="center" vertical="center" wrapText="1"/>
    </xf>
    <xf numFmtId="164" fontId="16" fillId="11" borderId="1" xfId="0" applyNumberFormat="1" applyFont="1" applyFill="1" applyBorder="1" applyAlignment="1">
      <alignment horizontal="right" vertical="center" wrapText="1"/>
    </xf>
    <xf numFmtId="164" fontId="8" fillId="11" borderId="1" xfId="0" applyNumberFormat="1" applyFont="1" applyFill="1" applyBorder="1" applyAlignment="1">
      <alignment horizontal="right" vertical="center" wrapText="1"/>
    </xf>
    <xf numFmtId="165" fontId="18" fillId="11" borderId="1" xfId="0" applyNumberFormat="1" applyFont="1" applyFill="1" applyBorder="1" applyAlignment="1">
      <alignment horizontal="center" vertical="center" wrapText="1"/>
    </xf>
    <xf numFmtId="164" fontId="17" fillId="12" borderId="1" xfId="0" applyNumberFormat="1" applyFont="1" applyFill="1" applyBorder="1" applyAlignment="1">
      <alignment horizontal="right" vertical="center" wrapText="1"/>
    </xf>
    <xf numFmtId="164" fontId="9" fillId="8" borderId="1" xfId="0" applyNumberFormat="1" applyFont="1" applyFill="1" applyBorder="1" applyAlignment="1">
      <alignment horizontal="right" vertical="center" wrapText="1"/>
    </xf>
    <xf numFmtId="165" fontId="7" fillId="8" borderId="1" xfId="0" applyNumberFormat="1" applyFont="1" applyFill="1" applyBorder="1" applyAlignment="1">
      <alignment horizontal="center"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right" vertical="center" wrapText="1"/>
    </xf>
    <xf numFmtId="0" fontId="7" fillId="8" borderId="1" xfId="0" applyFont="1" applyFill="1" applyBorder="1" applyAlignment="1">
      <alignment horizontal="left" vertical="center" wrapText="1"/>
    </xf>
    <xf numFmtId="0" fontId="20" fillId="8" borderId="1" xfId="0" applyFont="1" applyFill="1" applyBorder="1"/>
    <xf numFmtId="164" fontId="7" fillId="8" borderId="1" xfId="0" applyNumberFormat="1" applyFont="1" applyFill="1" applyBorder="1" applyAlignment="1">
      <alignment horizontal="right" vertical="center" wrapText="1"/>
    </xf>
    <xf numFmtId="0" fontId="17" fillId="7" borderId="1" xfId="0" applyFont="1" applyFill="1" applyBorder="1" applyAlignment="1">
      <alignment horizontal="left" vertical="center" wrapText="1"/>
    </xf>
    <xf numFmtId="0" fontId="8" fillId="7" borderId="1" xfId="0" applyFont="1" applyFill="1" applyBorder="1" applyAlignment="1">
      <alignment horizontal="left" vertical="center" wrapText="1"/>
    </xf>
    <xf numFmtId="0" fontId="17" fillId="5" borderId="1" xfId="0" applyFont="1" applyFill="1" applyBorder="1" applyAlignment="1">
      <alignment horizontal="left" vertical="center" wrapText="1"/>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center" wrapText="1"/>
    </xf>
    <xf numFmtId="0" fontId="10" fillId="3" borderId="0" xfId="0" applyFont="1" applyFill="1" applyAlignment="1">
      <alignment horizontal="center" vertical="center" wrapText="1"/>
    </xf>
    <xf numFmtId="0" fontId="13" fillId="0" borderId="0" xfId="0" applyFont="1" applyAlignment="1">
      <alignment horizontal="center" vertical="center" wrapText="1"/>
    </xf>
    <xf numFmtId="0" fontId="7" fillId="10"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7" fillId="8" borderId="1" xfId="0" applyFont="1" applyFill="1" applyBorder="1" applyAlignment="1">
      <alignment horizontal="center" vertical="center" wrapText="1"/>
    </xf>
    <xf numFmtId="0" fontId="19" fillId="2" borderId="0" xfId="0" applyFont="1" applyFill="1" applyAlignment="1">
      <alignment horizontal="center" vertical="center" wrapText="1"/>
    </xf>
    <xf numFmtId="0" fontId="9" fillId="4" borderId="0" xfId="0" applyFont="1" applyFill="1" applyAlignment="1">
      <alignment horizontal="left" vertical="center" wrapText="1"/>
    </xf>
    <xf numFmtId="0" fontId="8" fillId="0" borderId="0" xfId="0" applyFont="1" applyAlignment="1">
      <alignment horizontal="left" vertical="center" wrapText="1"/>
    </xf>
    <xf numFmtId="0" fontId="9" fillId="8" borderId="0" xfId="0" applyFont="1" applyFill="1" applyAlignment="1">
      <alignment horizontal="left" vertical="center" wrapText="1"/>
    </xf>
    <xf numFmtId="0" fontId="9" fillId="6" borderId="0" xfId="0" applyFont="1" applyFill="1" applyAlignment="1">
      <alignment horizontal="left" vertical="center" wrapText="1"/>
    </xf>
    <xf numFmtId="0" fontId="17" fillId="3" borderId="0" xfId="0" applyFont="1" applyFill="1" applyAlignment="1">
      <alignment horizontal="left" vertical="center" wrapText="1"/>
    </xf>
    <xf numFmtId="0" fontId="7" fillId="10" borderId="2" xfId="0" applyFont="1" applyFill="1" applyBorder="1" applyAlignment="1">
      <alignment horizontal="center" vertical="center" wrapText="1"/>
    </xf>
    <xf numFmtId="0" fontId="15" fillId="7" borderId="1" xfId="0" applyFont="1" applyFill="1" applyBorder="1" applyAlignment="1">
      <alignment horizontal="left" vertical="center" wrapText="1"/>
    </xf>
    <xf numFmtId="0" fontId="21" fillId="7" borderId="1" xfId="0" applyFont="1" applyFill="1" applyBorder="1" applyAlignment="1">
      <alignment horizontal="left" vertical="center" wrapText="1"/>
    </xf>
    <xf numFmtId="0" fontId="15" fillId="5" borderId="1" xfId="0" applyFont="1" applyFill="1" applyBorder="1" applyAlignment="1">
      <alignment horizontal="left" vertical="center" wrapText="1"/>
    </xf>
    <xf numFmtId="0" fontId="21" fillId="5" borderId="1" xfId="0" applyFont="1" applyFill="1" applyBorder="1" applyAlignment="1">
      <alignment horizontal="left" vertical="center" wrapText="1"/>
    </xf>
    <xf numFmtId="0" fontId="11" fillId="7"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548235"/>
      <rgbColor rgb="FF800080"/>
      <rgbColor rgb="FF008080"/>
      <rgbColor rgb="FFC0C0C0"/>
      <rgbColor rgb="FF808080"/>
      <rgbColor rgb="FF8EAADB"/>
      <rgbColor rgb="FF993366"/>
      <rgbColor rgb="FFF2F2F2"/>
      <rgbColor rgb="FFEAF0FA"/>
      <rgbColor rgb="FF660066"/>
      <rgbColor rgb="FFFF8080"/>
      <rgbColor rgb="FF0563C1"/>
      <rgbColor rgb="FFD9E1F2"/>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FCC99"/>
      <rgbColor rgb="FF2E5496"/>
      <rgbColor rgb="FF33CCCC"/>
      <rgbColor rgb="FF99CC00"/>
      <rgbColor rgb="FFFFCC00"/>
      <rgbColor rgb="FFBF9000"/>
      <rgbColor rgb="FFFF6600"/>
      <rgbColor rgb="FF595959"/>
      <rgbColor rgb="FF9DA9C7"/>
      <rgbColor rgb="FF1F3864"/>
      <rgbColor rgb="FF339966"/>
      <rgbColor rgb="FF003300"/>
      <rgbColor rgb="FF222222"/>
      <rgbColor rgb="FF993300"/>
      <rgbColor rgb="FF993366"/>
      <rgbColor rgb="FF305496"/>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5.xml.rels><?xml version="1.0" encoding="UTF-8" standalone="yes"?>
<Relationships xmlns="http://schemas.openxmlformats.org/package/2006/relationships"><Relationship Id="rId3" Type="http://schemas.openxmlformats.org/officeDocument/2006/relationships/hyperlink" Target="https://www.dane.gov.co/files/operaciones/PIB/cp-PIB-Itrim2026.pdf" TargetMode="External"/><Relationship Id="rId7" Type="http://schemas.openxmlformats.org/officeDocument/2006/relationships/hyperlink" Target="https://www.banrep.gov.co/" TargetMode="External"/><Relationship Id="rId2" Type="http://schemas.openxmlformats.org/officeDocument/2006/relationships/hyperlink" Target="https://www.colombiacompra.gov.co/manuales-guias-y-pliegos-tipo" TargetMode="External"/><Relationship Id="rId1" Type="http://schemas.openxmlformats.org/officeDocument/2006/relationships/hyperlink" Target="https://www.colombiacompra.gov.co/" TargetMode="External"/><Relationship Id="rId6" Type="http://schemas.openxmlformats.org/officeDocument/2006/relationships/hyperlink" Target="https://www.supersociedades.gov.co/" TargetMode="External"/><Relationship Id="rId5" Type="http://schemas.openxmlformats.org/officeDocument/2006/relationships/hyperlink" Target="https://www.invima.gov.co/" TargetMode="External"/><Relationship Id="rId4" Type="http://schemas.openxmlformats.org/officeDocument/2006/relationships/hyperlink" Target="https://www.dane.gov.co/files/operaciones/PIB/bol-PIB-IVtrim2025.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F30"/>
  <sheetViews>
    <sheetView showGridLines="0" tabSelected="1" zoomScaleNormal="100" workbookViewId="0"/>
  </sheetViews>
  <sheetFormatPr baseColWidth="10" defaultColWidth="8.6640625" defaultRowHeight="15" x14ac:dyDescent="0.2"/>
  <cols>
    <col min="1" max="1" width="3" customWidth="1"/>
    <col min="2" max="2" width="22" customWidth="1"/>
    <col min="3" max="6" width="20" customWidth="1"/>
    <col min="7" max="7" width="3" customWidth="1"/>
  </cols>
  <sheetData>
    <row r="2" spans="2:6" ht="18" customHeight="1" x14ac:dyDescent="0.2">
      <c r="B2" s="14" t="s">
        <v>0</v>
      </c>
      <c r="C2" s="14"/>
      <c r="D2" s="14"/>
      <c r="E2" s="14"/>
      <c r="F2" s="14"/>
    </row>
    <row r="3" spans="2:6" ht="19.5" customHeight="1" x14ac:dyDescent="0.2">
      <c r="B3" s="13" t="s">
        <v>1</v>
      </c>
      <c r="C3" s="13"/>
      <c r="D3" s="13"/>
      <c r="E3" s="13"/>
      <c r="F3" s="13"/>
    </row>
    <row r="4" spans="2:6" ht="18" customHeight="1" x14ac:dyDescent="0.2">
      <c r="B4" s="12" t="s">
        <v>2</v>
      </c>
      <c r="C4" s="12"/>
      <c r="D4" s="12"/>
      <c r="E4" s="12"/>
      <c r="F4" s="12"/>
    </row>
    <row r="5" spans="2:6" ht="15" customHeight="1" x14ac:dyDescent="0.2">
      <c r="B5" s="11" t="s">
        <v>3</v>
      </c>
      <c r="C5" s="11"/>
      <c r="D5" s="11"/>
      <c r="E5" s="11"/>
      <c r="F5" s="11"/>
    </row>
    <row r="7" spans="2:6" ht="25.5" customHeight="1" x14ac:dyDescent="0.2">
      <c r="B7" s="10" t="s">
        <v>4</v>
      </c>
      <c r="C7" s="10"/>
      <c r="D7" s="10"/>
      <c r="E7" s="10"/>
      <c r="F7" s="10"/>
    </row>
    <row r="8" spans="2:6" ht="21.75" customHeight="1" x14ac:dyDescent="0.2">
      <c r="B8" s="10"/>
      <c r="C8" s="10"/>
      <c r="D8" s="10"/>
      <c r="E8" s="10"/>
      <c r="F8" s="10"/>
    </row>
    <row r="9" spans="2:6" ht="25.5" customHeight="1" x14ac:dyDescent="0.2">
      <c r="B9" s="9" t="s">
        <v>5</v>
      </c>
      <c r="C9" s="9"/>
      <c r="D9" s="9"/>
      <c r="E9" s="9"/>
      <c r="F9" s="9"/>
    </row>
    <row r="10" spans="2:6" ht="25.5" customHeight="1" x14ac:dyDescent="0.2">
      <c r="B10" s="9"/>
      <c r="C10" s="9"/>
      <c r="D10" s="9"/>
      <c r="E10" s="9"/>
      <c r="F10" s="9"/>
    </row>
    <row r="11" spans="2:6" ht="15.75" customHeight="1" x14ac:dyDescent="0.2">
      <c r="B11" s="15" t="s">
        <v>6</v>
      </c>
      <c r="C11" s="8" t="s">
        <v>7</v>
      </c>
      <c r="D11" s="8"/>
      <c r="E11" s="8"/>
      <c r="F11" s="8"/>
    </row>
    <row r="12" spans="2:6" ht="15.75" customHeight="1" x14ac:dyDescent="0.2">
      <c r="B12" s="15" t="s">
        <v>8</v>
      </c>
      <c r="C12" s="8" t="s">
        <v>9</v>
      </c>
      <c r="D12" s="8"/>
      <c r="E12" s="8"/>
      <c r="F12" s="8"/>
    </row>
    <row r="13" spans="2:6" ht="25.5" customHeight="1" x14ac:dyDescent="0.2">
      <c r="B13" s="15" t="s">
        <v>10</v>
      </c>
      <c r="C13" s="8" t="s">
        <v>11</v>
      </c>
      <c r="D13" s="8"/>
      <c r="E13" s="8"/>
      <c r="F13" s="8"/>
    </row>
    <row r="14" spans="2:6" ht="25.5" customHeight="1" x14ac:dyDescent="0.2">
      <c r="B14" s="15" t="s">
        <v>12</v>
      </c>
      <c r="C14" s="8" t="s">
        <v>13</v>
      </c>
      <c r="D14" s="8"/>
      <c r="E14" s="8"/>
      <c r="F14" s="8"/>
    </row>
    <row r="15" spans="2:6" ht="15.75" customHeight="1" x14ac:dyDescent="0.2">
      <c r="B15" s="15" t="s">
        <v>14</v>
      </c>
      <c r="C15" s="8" t="s">
        <v>15</v>
      </c>
      <c r="D15" s="8"/>
      <c r="E15" s="8"/>
      <c r="F15" s="8"/>
    </row>
    <row r="16" spans="2:6" ht="25.5" customHeight="1" x14ac:dyDescent="0.2">
      <c r="B16" s="15" t="s">
        <v>16</v>
      </c>
      <c r="C16" s="8" t="s">
        <v>17</v>
      </c>
      <c r="D16" s="8"/>
      <c r="E16" s="8"/>
      <c r="F16" s="8"/>
    </row>
    <row r="17" spans="2:6" ht="15.75" customHeight="1" x14ac:dyDescent="0.2">
      <c r="B17" s="15" t="s">
        <v>18</v>
      </c>
      <c r="C17" s="8" t="s">
        <v>19</v>
      </c>
      <c r="D17" s="8"/>
      <c r="E17" s="8"/>
      <c r="F17" s="8"/>
    </row>
    <row r="18" spans="2:6" ht="15.75" customHeight="1" x14ac:dyDescent="0.2">
      <c r="B18" s="15" t="s">
        <v>20</v>
      </c>
      <c r="C18" s="8" t="s">
        <v>21</v>
      </c>
      <c r="D18" s="8"/>
      <c r="E18" s="8"/>
      <c r="F18" s="8"/>
    </row>
    <row r="20" spans="2:6" ht="15" customHeight="1" x14ac:dyDescent="0.2">
      <c r="B20" s="7" t="s">
        <v>22</v>
      </c>
      <c r="C20" s="7"/>
      <c r="D20" s="7"/>
      <c r="E20" s="7"/>
      <c r="F20" s="7"/>
    </row>
    <row r="21" spans="2:6" ht="57.75" customHeight="1" x14ac:dyDescent="0.2">
      <c r="B21" s="6" t="s">
        <v>23</v>
      </c>
      <c r="C21" s="6"/>
      <c r="D21" s="6"/>
      <c r="E21" s="6"/>
      <c r="F21" s="6"/>
    </row>
    <row r="23" spans="2:6" ht="15" customHeight="1" x14ac:dyDescent="0.2">
      <c r="B23" s="5" t="s">
        <v>24</v>
      </c>
      <c r="C23" s="5"/>
      <c r="D23" s="5"/>
      <c r="E23" s="5"/>
      <c r="F23" s="5"/>
    </row>
    <row r="24" spans="2:6" ht="15" customHeight="1" x14ac:dyDescent="0.2">
      <c r="B24" s="17" t="s">
        <v>25</v>
      </c>
      <c r="C24" s="4" t="s">
        <v>26</v>
      </c>
      <c r="D24" s="4"/>
      <c r="E24" s="4"/>
      <c r="F24" s="4"/>
    </row>
    <row r="25" spans="2:6" ht="15" customHeight="1" x14ac:dyDescent="0.2">
      <c r="B25" s="17" t="s">
        <v>27</v>
      </c>
      <c r="C25" s="4" t="s">
        <v>28</v>
      </c>
      <c r="D25" s="4"/>
      <c r="E25" s="4"/>
      <c r="F25" s="4"/>
    </row>
    <row r="26" spans="2:6" ht="22.25" customHeight="1" x14ac:dyDescent="0.2">
      <c r="B26" s="17" t="s">
        <v>29</v>
      </c>
      <c r="C26" s="4" t="s">
        <v>30</v>
      </c>
      <c r="D26" s="4"/>
      <c r="E26" s="4"/>
      <c r="F26" s="4"/>
    </row>
    <row r="27" spans="2:6" ht="15" customHeight="1" x14ac:dyDescent="0.2">
      <c r="B27" s="17" t="s">
        <v>31</v>
      </c>
      <c r="C27" s="4" t="s">
        <v>32</v>
      </c>
      <c r="D27" s="4"/>
      <c r="E27" s="4"/>
      <c r="F27" s="4"/>
    </row>
    <row r="28" spans="2:6" ht="15" customHeight="1" x14ac:dyDescent="0.2">
      <c r="B28" s="17" t="s">
        <v>33</v>
      </c>
      <c r="C28" s="4" t="s">
        <v>34</v>
      </c>
      <c r="D28" s="4"/>
      <c r="E28" s="4"/>
      <c r="F28" s="4"/>
    </row>
    <row r="30" spans="2:6" ht="42" customHeight="1" x14ac:dyDescent="0.2">
      <c r="B30" s="3" t="s">
        <v>35</v>
      </c>
      <c r="C30" s="3"/>
      <c r="D30" s="3"/>
      <c r="E30" s="3"/>
      <c r="F30" s="3"/>
    </row>
  </sheetData>
  <mergeCells count="23">
    <mergeCell ref="C27:F27"/>
    <mergeCell ref="C28:F28"/>
    <mergeCell ref="B30:F30"/>
    <mergeCell ref="B21:F21"/>
    <mergeCell ref="B23:F23"/>
    <mergeCell ref="C24:F24"/>
    <mergeCell ref="C25:F25"/>
    <mergeCell ref="C26:F26"/>
    <mergeCell ref="C15:F15"/>
    <mergeCell ref="C16:F16"/>
    <mergeCell ref="C17:F17"/>
    <mergeCell ref="C18:F18"/>
    <mergeCell ref="B20:F20"/>
    <mergeCell ref="B9:F10"/>
    <mergeCell ref="C11:F11"/>
    <mergeCell ref="C12:F12"/>
    <mergeCell ref="C13:F13"/>
    <mergeCell ref="C14:F14"/>
    <mergeCell ref="B2:F2"/>
    <mergeCell ref="B3:F3"/>
    <mergeCell ref="B4:F4"/>
    <mergeCell ref="B5:F5"/>
    <mergeCell ref="B7:F8"/>
  </mergeCells>
  <printOptions horizontalCentered="1"/>
  <pageMargins left="0.3" right="0.3" top="0.45" bottom="0.45" header="0.511811023622047" footer="0.2"/>
  <pageSetup fitToHeight="0" orientation="portrait" horizontalDpi="300" verticalDpi="300"/>
  <headerFooter>
    <oddFooter>&amp;LEstudio de Mercado · MZ-SA022 DE 2026 · Zarzal (V.)&amp;RPágina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05"/>
  <sheetViews>
    <sheetView showGridLines="0" zoomScaleNormal="100" workbookViewId="0">
      <pane ySplit="7" topLeftCell="A8" activePane="bottomLeft" state="frozen"/>
      <selection pane="bottomLeft" sqref="A1:L1"/>
    </sheetView>
  </sheetViews>
  <sheetFormatPr baseColWidth="10" defaultColWidth="8.6640625" defaultRowHeight="15" x14ac:dyDescent="0.2"/>
  <cols>
    <col min="1" max="1" width="6" customWidth="1"/>
    <col min="2" max="2" width="58" customWidth="1"/>
    <col min="3" max="3" width="6" customWidth="1"/>
    <col min="4" max="9" width="13" customWidth="1"/>
    <col min="10" max="11" width="15" customWidth="1"/>
    <col min="12" max="12" width="11" customWidth="1"/>
  </cols>
  <sheetData>
    <row r="1" spans="1:12" ht="19.5" customHeight="1" x14ac:dyDescent="0.2">
      <c r="A1" s="2" t="s">
        <v>36</v>
      </c>
      <c r="B1" s="2"/>
      <c r="C1" s="2"/>
      <c r="D1" s="2"/>
      <c r="E1" s="2"/>
      <c r="F1" s="2"/>
      <c r="G1" s="2"/>
      <c r="H1" s="2"/>
      <c r="I1" s="2"/>
      <c r="J1" s="2"/>
      <c r="K1" s="2"/>
      <c r="L1" s="2"/>
    </row>
    <row r="2" spans="1:12" ht="18" customHeight="1" x14ac:dyDescent="0.2">
      <c r="A2" s="1" t="s">
        <v>37</v>
      </c>
      <c r="B2" s="1"/>
      <c r="C2" s="1"/>
      <c r="D2" s="1"/>
      <c r="E2" s="1"/>
      <c r="F2" s="1"/>
      <c r="G2" s="1"/>
      <c r="H2" s="1"/>
      <c r="I2" s="1"/>
      <c r="J2" s="1"/>
      <c r="K2" s="1"/>
      <c r="L2" s="1"/>
    </row>
    <row r="3" spans="1:12" ht="15" customHeight="1" x14ac:dyDescent="0.2">
      <c r="A3" s="51" t="s">
        <v>38</v>
      </c>
      <c r="B3" s="51"/>
      <c r="C3" s="51"/>
      <c r="D3" s="51"/>
      <c r="E3" s="51"/>
      <c r="F3" s="51"/>
      <c r="G3" s="51"/>
      <c r="H3" s="51"/>
      <c r="I3" s="51"/>
      <c r="J3" s="51"/>
      <c r="K3" s="51"/>
      <c r="L3" s="51"/>
    </row>
    <row r="4" spans="1:12" ht="15.75" customHeight="1" x14ac:dyDescent="0.2">
      <c r="A4" s="52" t="s">
        <v>39</v>
      </c>
      <c r="B4" s="52"/>
      <c r="C4" s="52"/>
      <c r="D4" s="52"/>
      <c r="E4" s="52"/>
      <c r="F4" s="52"/>
      <c r="G4" s="52"/>
      <c r="H4" s="52"/>
      <c r="I4" s="52"/>
      <c r="J4" s="52"/>
      <c r="K4" s="52"/>
      <c r="L4" s="52"/>
    </row>
    <row r="6" spans="1:12" ht="15" customHeight="1" x14ac:dyDescent="0.2">
      <c r="A6" s="53" t="s">
        <v>40</v>
      </c>
      <c r="B6" s="53"/>
      <c r="C6" s="53"/>
      <c r="D6" s="53"/>
      <c r="E6" s="54" t="s">
        <v>41</v>
      </c>
      <c r="F6" s="54"/>
      <c r="G6" s="54"/>
      <c r="H6" s="54"/>
      <c r="I6" s="54"/>
      <c r="J6" s="55" t="s">
        <v>42</v>
      </c>
      <c r="K6" s="55"/>
      <c r="L6" s="55"/>
    </row>
    <row r="7" spans="1:12" ht="57.75" customHeight="1" x14ac:dyDescent="0.2">
      <c r="A7" s="20" t="s">
        <v>43</v>
      </c>
      <c r="B7" s="20" t="s">
        <v>44</v>
      </c>
      <c r="C7" s="20" t="s">
        <v>45</v>
      </c>
      <c r="D7" s="20" t="s">
        <v>46</v>
      </c>
      <c r="E7" s="21" t="s">
        <v>47</v>
      </c>
      <c r="F7" s="21" t="s">
        <v>48</v>
      </c>
      <c r="G7" s="21" t="s">
        <v>49</v>
      </c>
      <c r="H7" s="21" t="s">
        <v>50</v>
      </c>
      <c r="I7" s="21" t="s">
        <v>51</v>
      </c>
      <c r="J7" s="22" t="s">
        <v>52</v>
      </c>
      <c r="K7" s="22" t="s">
        <v>53</v>
      </c>
      <c r="L7" s="22" t="s">
        <v>54</v>
      </c>
    </row>
    <row r="8" spans="1:12" ht="24" customHeight="1" x14ac:dyDescent="0.2">
      <c r="A8" s="23">
        <v>1</v>
      </c>
      <c r="B8" s="24" t="s">
        <v>55</v>
      </c>
      <c r="C8" s="25">
        <v>1</v>
      </c>
      <c r="D8" s="26" t="s">
        <v>56</v>
      </c>
      <c r="E8" s="27">
        <v>514500</v>
      </c>
      <c r="F8" s="27">
        <v>525819</v>
      </c>
      <c r="G8" s="27">
        <v>528906</v>
      </c>
      <c r="H8" s="27">
        <v>500094</v>
      </c>
      <c r="I8" s="27">
        <v>503181</v>
      </c>
      <c r="J8" s="28">
        <f t="shared" ref="J8:J39" si="0">AVERAGE(E8:I8)</f>
        <v>514500</v>
      </c>
      <c r="K8" s="29">
        <v>514500</v>
      </c>
      <c r="L8" s="30">
        <f t="shared" ref="L8:L39" si="1">(J8-K8)/K8</f>
        <v>0</v>
      </c>
    </row>
    <row r="9" spans="1:12" ht="84" customHeight="1" x14ac:dyDescent="0.2">
      <c r="A9" s="31">
        <v>2</v>
      </c>
      <c r="B9" s="32" t="s">
        <v>57</v>
      </c>
      <c r="C9" s="33">
        <v>1</v>
      </c>
      <c r="D9" s="34" t="s">
        <v>56</v>
      </c>
      <c r="E9" s="35">
        <v>735000</v>
      </c>
      <c r="F9" s="35">
        <v>751170</v>
      </c>
      <c r="G9" s="35">
        <v>755580</v>
      </c>
      <c r="H9" s="35">
        <v>714420</v>
      </c>
      <c r="I9" s="35">
        <v>718830</v>
      </c>
      <c r="J9" s="28">
        <f t="shared" si="0"/>
        <v>735000</v>
      </c>
      <c r="K9" s="36">
        <v>735000</v>
      </c>
      <c r="L9" s="37">
        <f t="shared" si="1"/>
        <v>0</v>
      </c>
    </row>
    <row r="10" spans="1:12" ht="24" customHeight="1" x14ac:dyDescent="0.2">
      <c r="A10" s="23">
        <v>3</v>
      </c>
      <c r="B10" s="24" t="s">
        <v>58</v>
      </c>
      <c r="C10" s="25">
        <v>1</v>
      </c>
      <c r="D10" s="26" t="s">
        <v>56</v>
      </c>
      <c r="E10" s="27">
        <v>3800000</v>
      </c>
      <c r="F10" s="27">
        <v>3883600</v>
      </c>
      <c r="G10" s="27">
        <v>3906400</v>
      </c>
      <c r="H10" s="27">
        <v>3693600</v>
      </c>
      <c r="I10" s="27">
        <v>3716400</v>
      </c>
      <c r="J10" s="28">
        <f t="shared" si="0"/>
        <v>3800000</v>
      </c>
      <c r="K10" s="29">
        <v>3800000</v>
      </c>
      <c r="L10" s="30">
        <f t="shared" si="1"/>
        <v>0</v>
      </c>
    </row>
    <row r="11" spans="1:12" ht="19.5" customHeight="1" x14ac:dyDescent="0.2">
      <c r="A11" s="31">
        <v>4</v>
      </c>
      <c r="B11" s="32" t="s">
        <v>59</v>
      </c>
      <c r="C11" s="33">
        <v>1</v>
      </c>
      <c r="D11" s="34" t="s">
        <v>56</v>
      </c>
      <c r="E11" s="35">
        <v>50000</v>
      </c>
      <c r="F11" s="35">
        <v>51100</v>
      </c>
      <c r="G11" s="35">
        <v>51400</v>
      </c>
      <c r="H11" s="35">
        <v>48600</v>
      </c>
      <c r="I11" s="35">
        <v>48900</v>
      </c>
      <c r="J11" s="28">
        <f t="shared" si="0"/>
        <v>50000</v>
      </c>
      <c r="K11" s="36">
        <v>50000</v>
      </c>
      <c r="L11" s="37">
        <f t="shared" si="1"/>
        <v>0</v>
      </c>
    </row>
    <row r="12" spans="1:12" ht="24" customHeight="1" x14ac:dyDescent="0.2">
      <c r="A12" s="23">
        <v>5</v>
      </c>
      <c r="B12" s="24" t="s">
        <v>60</v>
      </c>
      <c r="C12" s="25">
        <v>1</v>
      </c>
      <c r="D12" s="26" t="s">
        <v>56</v>
      </c>
      <c r="E12" s="27">
        <v>39000</v>
      </c>
      <c r="F12" s="27">
        <v>39858</v>
      </c>
      <c r="G12" s="27">
        <v>40092</v>
      </c>
      <c r="H12" s="27">
        <v>37908</v>
      </c>
      <c r="I12" s="27">
        <v>38142</v>
      </c>
      <c r="J12" s="28">
        <f t="shared" si="0"/>
        <v>39000</v>
      </c>
      <c r="K12" s="29">
        <v>39000</v>
      </c>
      <c r="L12" s="30">
        <f t="shared" si="1"/>
        <v>0</v>
      </c>
    </row>
    <row r="13" spans="1:12" ht="36" customHeight="1" x14ac:dyDescent="0.2">
      <c r="A13" s="31">
        <v>6</v>
      </c>
      <c r="B13" s="32" t="s">
        <v>61</v>
      </c>
      <c r="C13" s="33">
        <v>1</v>
      </c>
      <c r="D13" s="34" t="s">
        <v>62</v>
      </c>
      <c r="E13" s="35">
        <v>735000</v>
      </c>
      <c r="F13" s="35">
        <v>751170</v>
      </c>
      <c r="G13" s="35">
        <v>755580</v>
      </c>
      <c r="H13" s="35">
        <v>714420</v>
      </c>
      <c r="I13" s="35">
        <v>718830</v>
      </c>
      <c r="J13" s="28">
        <f t="shared" si="0"/>
        <v>735000</v>
      </c>
      <c r="K13" s="36">
        <v>735000</v>
      </c>
      <c r="L13" s="37">
        <f t="shared" si="1"/>
        <v>0</v>
      </c>
    </row>
    <row r="14" spans="1:12" ht="48" customHeight="1" x14ac:dyDescent="0.2">
      <c r="A14" s="23">
        <v>7</v>
      </c>
      <c r="B14" s="24" t="s">
        <v>63</v>
      </c>
      <c r="C14" s="25">
        <v>1</v>
      </c>
      <c r="D14" s="26" t="s">
        <v>62</v>
      </c>
      <c r="E14" s="27">
        <v>7350000</v>
      </c>
      <c r="F14" s="27">
        <v>7511700</v>
      </c>
      <c r="G14" s="27">
        <v>7555800</v>
      </c>
      <c r="H14" s="27">
        <v>7144200</v>
      </c>
      <c r="I14" s="27">
        <v>7188300</v>
      </c>
      <c r="J14" s="28">
        <f t="shared" si="0"/>
        <v>7350000</v>
      </c>
      <c r="K14" s="29">
        <v>7350000</v>
      </c>
      <c r="L14" s="30">
        <f t="shared" si="1"/>
        <v>0</v>
      </c>
    </row>
    <row r="15" spans="1:12" ht="72" customHeight="1" x14ac:dyDescent="0.2">
      <c r="A15" s="31">
        <v>8</v>
      </c>
      <c r="B15" s="32" t="s">
        <v>64</v>
      </c>
      <c r="C15" s="33">
        <v>1</v>
      </c>
      <c r="D15" s="34" t="s">
        <v>46</v>
      </c>
      <c r="E15" s="35">
        <v>28000</v>
      </c>
      <c r="F15" s="35">
        <v>28616</v>
      </c>
      <c r="G15" s="35">
        <v>28784</v>
      </c>
      <c r="H15" s="35">
        <v>27216</v>
      </c>
      <c r="I15" s="35">
        <v>27384</v>
      </c>
      <c r="J15" s="28">
        <f t="shared" si="0"/>
        <v>28000</v>
      </c>
      <c r="K15" s="36">
        <v>28000</v>
      </c>
      <c r="L15" s="37">
        <f t="shared" si="1"/>
        <v>0</v>
      </c>
    </row>
    <row r="16" spans="1:12" ht="19.5" customHeight="1" x14ac:dyDescent="0.2">
      <c r="A16" s="23">
        <v>9</v>
      </c>
      <c r="B16" s="24" t="s">
        <v>65</v>
      </c>
      <c r="C16" s="25">
        <v>1</v>
      </c>
      <c r="D16" s="26" t="s">
        <v>66</v>
      </c>
      <c r="E16" s="27">
        <v>6600</v>
      </c>
      <c r="F16" s="27">
        <v>6745</v>
      </c>
      <c r="G16" s="27">
        <v>6785</v>
      </c>
      <c r="H16" s="27">
        <v>6415</v>
      </c>
      <c r="I16" s="27">
        <v>6455</v>
      </c>
      <c r="J16" s="28">
        <f t="shared" si="0"/>
        <v>6600</v>
      </c>
      <c r="K16" s="29">
        <v>6600</v>
      </c>
      <c r="L16" s="30">
        <f t="shared" si="1"/>
        <v>0</v>
      </c>
    </row>
    <row r="17" spans="1:12" ht="19.5" customHeight="1" x14ac:dyDescent="0.2">
      <c r="A17" s="31">
        <v>10</v>
      </c>
      <c r="B17" s="32" t="s">
        <v>67</v>
      </c>
      <c r="C17" s="33">
        <v>1</v>
      </c>
      <c r="D17" s="34" t="s">
        <v>46</v>
      </c>
      <c r="E17" s="35">
        <v>1350</v>
      </c>
      <c r="F17" s="35">
        <v>1380</v>
      </c>
      <c r="G17" s="35">
        <v>1388</v>
      </c>
      <c r="H17" s="35">
        <v>1312</v>
      </c>
      <c r="I17" s="35">
        <v>1320</v>
      </c>
      <c r="J17" s="28">
        <f t="shared" si="0"/>
        <v>1350</v>
      </c>
      <c r="K17" s="36">
        <v>1350</v>
      </c>
      <c r="L17" s="37">
        <f t="shared" si="1"/>
        <v>0</v>
      </c>
    </row>
    <row r="18" spans="1:12" ht="19.5" customHeight="1" x14ac:dyDescent="0.2">
      <c r="A18" s="23">
        <v>11</v>
      </c>
      <c r="B18" s="24" t="s">
        <v>68</v>
      </c>
      <c r="C18" s="25">
        <v>1</v>
      </c>
      <c r="D18" s="26" t="s">
        <v>46</v>
      </c>
      <c r="E18" s="27">
        <v>90000</v>
      </c>
      <c r="F18" s="27">
        <v>91980</v>
      </c>
      <c r="G18" s="27">
        <v>92520</v>
      </c>
      <c r="H18" s="27">
        <v>87480</v>
      </c>
      <c r="I18" s="27">
        <v>88020</v>
      </c>
      <c r="J18" s="28">
        <f t="shared" si="0"/>
        <v>90000</v>
      </c>
      <c r="K18" s="29">
        <v>90000</v>
      </c>
      <c r="L18" s="30">
        <f t="shared" si="1"/>
        <v>0</v>
      </c>
    </row>
    <row r="19" spans="1:12" ht="19.5" customHeight="1" x14ac:dyDescent="0.2">
      <c r="A19" s="31">
        <v>12</v>
      </c>
      <c r="B19" s="32" t="s">
        <v>69</v>
      </c>
      <c r="C19" s="33">
        <v>1</v>
      </c>
      <c r="D19" s="34" t="s">
        <v>46</v>
      </c>
      <c r="E19" s="35">
        <v>4500</v>
      </c>
      <c r="F19" s="35">
        <v>4599</v>
      </c>
      <c r="G19" s="35">
        <v>4626</v>
      </c>
      <c r="H19" s="35">
        <v>4374</v>
      </c>
      <c r="I19" s="35">
        <v>4401</v>
      </c>
      <c r="J19" s="28">
        <f t="shared" si="0"/>
        <v>4500</v>
      </c>
      <c r="K19" s="36">
        <v>4500</v>
      </c>
      <c r="L19" s="37">
        <f t="shared" si="1"/>
        <v>0</v>
      </c>
    </row>
    <row r="20" spans="1:12" ht="19.5" customHeight="1" x14ac:dyDescent="0.2">
      <c r="A20" s="23">
        <v>13</v>
      </c>
      <c r="B20" s="24" t="s">
        <v>70</v>
      </c>
      <c r="C20" s="25">
        <v>1</v>
      </c>
      <c r="D20" s="26" t="s">
        <v>46</v>
      </c>
      <c r="E20" s="27">
        <v>3000</v>
      </c>
      <c r="F20" s="27">
        <v>3066</v>
      </c>
      <c r="G20" s="27">
        <v>3084</v>
      </c>
      <c r="H20" s="27">
        <v>2916</v>
      </c>
      <c r="I20" s="27">
        <v>2934</v>
      </c>
      <c r="J20" s="28">
        <f t="shared" si="0"/>
        <v>3000</v>
      </c>
      <c r="K20" s="29">
        <v>3000</v>
      </c>
      <c r="L20" s="30">
        <f t="shared" si="1"/>
        <v>0</v>
      </c>
    </row>
    <row r="21" spans="1:12" ht="24" customHeight="1" x14ac:dyDescent="0.2">
      <c r="A21" s="31">
        <v>14</v>
      </c>
      <c r="B21" s="32" t="s">
        <v>71</v>
      </c>
      <c r="C21" s="33">
        <v>1</v>
      </c>
      <c r="D21" s="34" t="s">
        <v>46</v>
      </c>
      <c r="E21" s="35">
        <v>38000</v>
      </c>
      <c r="F21" s="35">
        <v>38836</v>
      </c>
      <c r="G21" s="35">
        <v>39064</v>
      </c>
      <c r="H21" s="35">
        <v>36936</v>
      </c>
      <c r="I21" s="35">
        <v>37164</v>
      </c>
      <c r="J21" s="28">
        <f t="shared" si="0"/>
        <v>38000</v>
      </c>
      <c r="K21" s="36">
        <v>38000</v>
      </c>
      <c r="L21" s="37">
        <f t="shared" si="1"/>
        <v>0</v>
      </c>
    </row>
    <row r="22" spans="1:12" ht="24" customHeight="1" x14ac:dyDescent="0.2">
      <c r="A22" s="23">
        <v>15</v>
      </c>
      <c r="B22" s="24" t="s">
        <v>72</v>
      </c>
      <c r="C22" s="25">
        <v>1</v>
      </c>
      <c r="D22" s="26" t="s">
        <v>46</v>
      </c>
      <c r="E22" s="27">
        <v>38000</v>
      </c>
      <c r="F22" s="27">
        <v>38836</v>
      </c>
      <c r="G22" s="27">
        <v>39064</v>
      </c>
      <c r="H22" s="27">
        <v>36936</v>
      </c>
      <c r="I22" s="27">
        <v>37164</v>
      </c>
      <c r="J22" s="28">
        <f t="shared" si="0"/>
        <v>38000</v>
      </c>
      <c r="K22" s="29">
        <v>38000</v>
      </c>
      <c r="L22" s="30">
        <f t="shared" si="1"/>
        <v>0</v>
      </c>
    </row>
    <row r="23" spans="1:12" ht="24" customHeight="1" x14ac:dyDescent="0.2">
      <c r="A23" s="31">
        <v>16</v>
      </c>
      <c r="B23" s="32" t="s">
        <v>73</v>
      </c>
      <c r="C23" s="33">
        <v>1</v>
      </c>
      <c r="D23" s="34" t="s">
        <v>46</v>
      </c>
      <c r="E23" s="35">
        <v>23000</v>
      </c>
      <c r="F23" s="35">
        <v>23506</v>
      </c>
      <c r="G23" s="35">
        <v>23644</v>
      </c>
      <c r="H23" s="35">
        <v>22356</v>
      </c>
      <c r="I23" s="35">
        <v>22494</v>
      </c>
      <c r="J23" s="28">
        <f t="shared" si="0"/>
        <v>23000</v>
      </c>
      <c r="K23" s="36">
        <v>23000</v>
      </c>
      <c r="L23" s="37">
        <f t="shared" si="1"/>
        <v>0</v>
      </c>
    </row>
    <row r="24" spans="1:12" ht="36" customHeight="1" x14ac:dyDescent="0.2">
      <c r="A24" s="23">
        <v>17</v>
      </c>
      <c r="B24" s="24" t="s">
        <v>74</v>
      </c>
      <c r="C24" s="25">
        <v>1</v>
      </c>
      <c r="D24" s="26" t="s">
        <v>46</v>
      </c>
      <c r="E24" s="27">
        <v>210000</v>
      </c>
      <c r="F24" s="27">
        <v>214620</v>
      </c>
      <c r="G24" s="27">
        <v>215880</v>
      </c>
      <c r="H24" s="27">
        <v>204120</v>
      </c>
      <c r="I24" s="27">
        <v>205380</v>
      </c>
      <c r="J24" s="28">
        <f t="shared" si="0"/>
        <v>210000</v>
      </c>
      <c r="K24" s="29">
        <v>210000</v>
      </c>
      <c r="L24" s="30">
        <f t="shared" si="1"/>
        <v>0</v>
      </c>
    </row>
    <row r="25" spans="1:12" ht="72" customHeight="1" x14ac:dyDescent="0.2">
      <c r="A25" s="31">
        <v>18</v>
      </c>
      <c r="B25" s="32" t="s">
        <v>75</v>
      </c>
      <c r="C25" s="33">
        <v>1</v>
      </c>
      <c r="D25" s="34" t="s">
        <v>76</v>
      </c>
      <c r="E25" s="35">
        <v>300000</v>
      </c>
      <c r="F25" s="35">
        <v>306600</v>
      </c>
      <c r="G25" s="35">
        <v>308400</v>
      </c>
      <c r="H25" s="35">
        <v>291600</v>
      </c>
      <c r="I25" s="35">
        <v>293400</v>
      </c>
      <c r="J25" s="28">
        <f t="shared" si="0"/>
        <v>300000</v>
      </c>
      <c r="K25" s="36">
        <v>300000</v>
      </c>
      <c r="L25" s="37">
        <f t="shared" si="1"/>
        <v>0</v>
      </c>
    </row>
    <row r="26" spans="1:12" ht="19.5" customHeight="1" x14ac:dyDescent="0.2">
      <c r="A26" s="23">
        <v>19</v>
      </c>
      <c r="B26" s="24" t="s">
        <v>77</v>
      </c>
      <c r="C26" s="25">
        <v>1</v>
      </c>
      <c r="D26" s="26" t="s">
        <v>46</v>
      </c>
      <c r="E26" s="27">
        <v>9000</v>
      </c>
      <c r="F26" s="27">
        <v>9198</v>
      </c>
      <c r="G26" s="27">
        <v>9252</v>
      </c>
      <c r="H26" s="27">
        <v>8748</v>
      </c>
      <c r="I26" s="27">
        <v>8802</v>
      </c>
      <c r="J26" s="28">
        <f t="shared" si="0"/>
        <v>9000</v>
      </c>
      <c r="K26" s="29">
        <v>9000</v>
      </c>
      <c r="L26" s="30">
        <f t="shared" si="1"/>
        <v>0</v>
      </c>
    </row>
    <row r="27" spans="1:12" ht="24" customHeight="1" x14ac:dyDescent="0.2">
      <c r="A27" s="31">
        <v>20</v>
      </c>
      <c r="B27" s="32" t="s">
        <v>78</v>
      </c>
      <c r="C27" s="33">
        <v>1</v>
      </c>
      <c r="D27" s="34" t="s">
        <v>46</v>
      </c>
      <c r="E27" s="35">
        <v>15000</v>
      </c>
      <c r="F27" s="35">
        <v>15330</v>
      </c>
      <c r="G27" s="35">
        <v>15420</v>
      </c>
      <c r="H27" s="35">
        <v>14580</v>
      </c>
      <c r="I27" s="35">
        <v>14670</v>
      </c>
      <c r="J27" s="28">
        <f t="shared" si="0"/>
        <v>15000</v>
      </c>
      <c r="K27" s="36">
        <v>15000</v>
      </c>
      <c r="L27" s="37">
        <f t="shared" si="1"/>
        <v>0</v>
      </c>
    </row>
    <row r="28" spans="1:12" ht="24" customHeight="1" x14ac:dyDescent="0.2">
      <c r="A28" s="23">
        <v>21</v>
      </c>
      <c r="B28" s="24" t="s">
        <v>79</v>
      </c>
      <c r="C28" s="25">
        <v>1</v>
      </c>
      <c r="D28" s="26" t="s">
        <v>46</v>
      </c>
      <c r="E28" s="27">
        <v>3500</v>
      </c>
      <c r="F28" s="27">
        <v>3577</v>
      </c>
      <c r="G28" s="27">
        <v>3598</v>
      </c>
      <c r="H28" s="27">
        <v>3402</v>
      </c>
      <c r="I28" s="27">
        <v>3423</v>
      </c>
      <c r="J28" s="28">
        <f t="shared" si="0"/>
        <v>3500</v>
      </c>
      <c r="K28" s="29">
        <v>3500</v>
      </c>
      <c r="L28" s="30">
        <f t="shared" si="1"/>
        <v>0</v>
      </c>
    </row>
    <row r="29" spans="1:12" ht="36" customHeight="1" x14ac:dyDescent="0.2">
      <c r="A29" s="31">
        <v>22</v>
      </c>
      <c r="B29" s="32" t="s">
        <v>80</v>
      </c>
      <c r="C29" s="33">
        <v>1</v>
      </c>
      <c r="D29" s="34" t="s">
        <v>46</v>
      </c>
      <c r="E29" s="35">
        <v>9500</v>
      </c>
      <c r="F29" s="35">
        <v>9709</v>
      </c>
      <c r="G29" s="35">
        <v>9766</v>
      </c>
      <c r="H29" s="35">
        <v>9234</v>
      </c>
      <c r="I29" s="35">
        <v>9291</v>
      </c>
      <c r="J29" s="28">
        <f t="shared" si="0"/>
        <v>9500</v>
      </c>
      <c r="K29" s="36">
        <v>9500</v>
      </c>
      <c r="L29" s="37">
        <f t="shared" si="1"/>
        <v>0</v>
      </c>
    </row>
    <row r="30" spans="1:12" ht="36" customHeight="1" x14ac:dyDescent="0.2">
      <c r="A30" s="23">
        <v>23</v>
      </c>
      <c r="B30" s="24" t="s">
        <v>81</v>
      </c>
      <c r="C30" s="25">
        <v>1</v>
      </c>
      <c r="D30" s="26" t="s">
        <v>46</v>
      </c>
      <c r="E30" s="27">
        <v>7800</v>
      </c>
      <c r="F30" s="27">
        <v>7972</v>
      </c>
      <c r="G30" s="27">
        <v>8018</v>
      </c>
      <c r="H30" s="27">
        <v>7582</v>
      </c>
      <c r="I30" s="27">
        <v>7628</v>
      </c>
      <c r="J30" s="28">
        <f t="shared" si="0"/>
        <v>7800</v>
      </c>
      <c r="K30" s="29">
        <v>7800</v>
      </c>
      <c r="L30" s="30">
        <f t="shared" si="1"/>
        <v>0</v>
      </c>
    </row>
    <row r="31" spans="1:12" ht="36" customHeight="1" x14ac:dyDescent="0.2">
      <c r="A31" s="31">
        <v>24</v>
      </c>
      <c r="B31" s="32" t="s">
        <v>82</v>
      </c>
      <c r="C31" s="33">
        <v>1</v>
      </c>
      <c r="D31" s="34" t="s">
        <v>46</v>
      </c>
      <c r="E31" s="35">
        <v>9500</v>
      </c>
      <c r="F31" s="35">
        <v>9709</v>
      </c>
      <c r="G31" s="35">
        <v>9766</v>
      </c>
      <c r="H31" s="35">
        <v>9234</v>
      </c>
      <c r="I31" s="35">
        <v>9291</v>
      </c>
      <c r="J31" s="28">
        <f t="shared" si="0"/>
        <v>9500</v>
      </c>
      <c r="K31" s="36">
        <v>9500</v>
      </c>
      <c r="L31" s="37">
        <f t="shared" si="1"/>
        <v>0</v>
      </c>
    </row>
    <row r="32" spans="1:12" ht="36" customHeight="1" x14ac:dyDescent="0.2">
      <c r="A32" s="23">
        <v>25</v>
      </c>
      <c r="B32" s="24" t="s">
        <v>83</v>
      </c>
      <c r="C32" s="25">
        <v>1</v>
      </c>
      <c r="D32" s="26" t="s">
        <v>46</v>
      </c>
      <c r="E32" s="27">
        <v>11000</v>
      </c>
      <c r="F32" s="27">
        <v>11242</v>
      </c>
      <c r="G32" s="27">
        <v>11308</v>
      </c>
      <c r="H32" s="27">
        <v>10692</v>
      </c>
      <c r="I32" s="27">
        <v>10758</v>
      </c>
      <c r="J32" s="28">
        <f t="shared" si="0"/>
        <v>11000</v>
      </c>
      <c r="K32" s="29">
        <v>11000</v>
      </c>
      <c r="L32" s="30">
        <f t="shared" si="1"/>
        <v>0</v>
      </c>
    </row>
    <row r="33" spans="1:12" ht="36" customHeight="1" x14ac:dyDescent="0.2">
      <c r="A33" s="31">
        <v>26</v>
      </c>
      <c r="B33" s="32" t="s">
        <v>84</v>
      </c>
      <c r="C33" s="33">
        <v>1</v>
      </c>
      <c r="D33" s="34" t="s">
        <v>46</v>
      </c>
      <c r="E33" s="35">
        <v>6800</v>
      </c>
      <c r="F33" s="35">
        <v>6950</v>
      </c>
      <c r="G33" s="35">
        <v>6990</v>
      </c>
      <c r="H33" s="35">
        <v>6610</v>
      </c>
      <c r="I33" s="35">
        <v>6650</v>
      </c>
      <c r="J33" s="28">
        <f t="shared" si="0"/>
        <v>6800</v>
      </c>
      <c r="K33" s="36">
        <v>6800</v>
      </c>
      <c r="L33" s="37">
        <f t="shared" si="1"/>
        <v>0</v>
      </c>
    </row>
    <row r="34" spans="1:12" ht="36" customHeight="1" x14ac:dyDescent="0.2">
      <c r="A34" s="23">
        <v>27</v>
      </c>
      <c r="B34" s="24" t="s">
        <v>85</v>
      </c>
      <c r="C34" s="25">
        <v>1</v>
      </c>
      <c r="D34" s="26" t="s">
        <v>46</v>
      </c>
      <c r="E34" s="27">
        <v>8400</v>
      </c>
      <c r="F34" s="27">
        <v>8585</v>
      </c>
      <c r="G34" s="27">
        <v>8635</v>
      </c>
      <c r="H34" s="27">
        <v>8165</v>
      </c>
      <c r="I34" s="27">
        <v>8215</v>
      </c>
      <c r="J34" s="28">
        <f t="shared" si="0"/>
        <v>8400</v>
      </c>
      <c r="K34" s="29">
        <v>8400</v>
      </c>
      <c r="L34" s="30">
        <f t="shared" si="1"/>
        <v>0</v>
      </c>
    </row>
    <row r="35" spans="1:12" ht="36" customHeight="1" x14ac:dyDescent="0.2">
      <c r="A35" s="31">
        <v>28</v>
      </c>
      <c r="B35" s="32" t="s">
        <v>86</v>
      </c>
      <c r="C35" s="33">
        <v>1</v>
      </c>
      <c r="D35" s="34" t="s">
        <v>46</v>
      </c>
      <c r="E35" s="35">
        <v>6800</v>
      </c>
      <c r="F35" s="35">
        <v>6950</v>
      </c>
      <c r="G35" s="35">
        <v>6990</v>
      </c>
      <c r="H35" s="35">
        <v>6610</v>
      </c>
      <c r="I35" s="35">
        <v>6650</v>
      </c>
      <c r="J35" s="28">
        <f t="shared" si="0"/>
        <v>6800</v>
      </c>
      <c r="K35" s="36">
        <v>6800</v>
      </c>
      <c r="L35" s="37">
        <f t="shared" si="1"/>
        <v>0</v>
      </c>
    </row>
    <row r="36" spans="1:12" ht="36" customHeight="1" x14ac:dyDescent="0.2">
      <c r="A36" s="23">
        <v>29</v>
      </c>
      <c r="B36" s="24" t="s">
        <v>87</v>
      </c>
      <c r="C36" s="25">
        <v>1</v>
      </c>
      <c r="D36" s="26" t="s">
        <v>46</v>
      </c>
      <c r="E36" s="27">
        <v>6400</v>
      </c>
      <c r="F36" s="27">
        <v>6541</v>
      </c>
      <c r="G36" s="27">
        <v>6579</v>
      </c>
      <c r="H36" s="27">
        <v>6221</v>
      </c>
      <c r="I36" s="27">
        <v>6259</v>
      </c>
      <c r="J36" s="28">
        <f t="shared" si="0"/>
        <v>6400</v>
      </c>
      <c r="K36" s="29">
        <v>6400</v>
      </c>
      <c r="L36" s="30">
        <f t="shared" si="1"/>
        <v>0</v>
      </c>
    </row>
    <row r="37" spans="1:12" ht="24" customHeight="1" x14ac:dyDescent="0.2">
      <c r="A37" s="31">
        <v>30</v>
      </c>
      <c r="B37" s="32" t="s">
        <v>88</v>
      </c>
      <c r="C37" s="33">
        <v>1</v>
      </c>
      <c r="D37" s="34" t="s">
        <v>46</v>
      </c>
      <c r="E37" s="35">
        <v>15000</v>
      </c>
      <c r="F37" s="35">
        <v>15330</v>
      </c>
      <c r="G37" s="35">
        <v>15420</v>
      </c>
      <c r="H37" s="35">
        <v>14580</v>
      </c>
      <c r="I37" s="35">
        <v>14670</v>
      </c>
      <c r="J37" s="28">
        <f t="shared" si="0"/>
        <v>15000</v>
      </c>
      <c r="K37" s="36">
        <v>15000</v>
      </c>
      <c r="L37" s="37">
        <f t="shared" si="1"/>
        <v>0</v>
      </c>
    </row>
    <row r="38" spans="1:12" ht="24" customHeight="1" x14ac:dyDescent="0.2">
      <c r="A38" s="23">
        <v>31</v>
      </c>
      <c r="B38" s="24" t="s">
        <v>89</v>
      </c>
      <c r="C38" s="25">
        <v>1</v>
      </c>
      <c r="D38" s="26" t="s">
        <v>46</v>
      </c>
      <c r="E38" s="27">
        <v>3900</v>
      </c>
      <c r="F38" s="27">
        <v>3986</v>
      </c>
      <c r="G38" s="27">
        <v>4009</v>
      </c>
      <c r="H38" s="27">
        <v>3791</v>
      </c>
      <c r="I38" s="27">
        <v>3814</v>
      </c>
      <c r="J38" s="28">
        <f t="shared" si="0"/>
        <v>3900</v>
      </c>
      <c r="K38" s="29">
        <v>3900</v>
      </c>
      <c r="L38" s="30">
        <f t="shared" si="1"/>
        <v>0</v>
      </c>
    </row>
    <row r="39" spans="1:12" ht="24" customHeight="1" x14ac:dyDescent="0.2">
      <c r="A39" s="31">
        <v>32</v>
      </c>
      <c r="B39" s="32" t="s">
        <v>90</v>
      </c>
      <c r="C39" s="33">
        <v>1</v>
      </c>
      <c r="D39" s="34" t="s">
        <v>46</v>
      </c>
      <c r="E39" s="35">
        <v>13000</v>
      </c>
      <c r="F39" s="35">
        <v>13286</v>
      </c>
      <c r="G39" s="35">
        <v>13364</v>
      </c>
      <c r="H39" s="35">
        <v>12636</v>
      </c>
      <c r="I39" s="35">
        <v>12714</v>
      </c>
      <c r="J39" s="28">
        <f t="shared" si="0"/>
        <v>13000</v>
      </c>
      <c r="K39" s="36">
        <v>13000</v>
      </c>
      <c r="L39" s="37">
        <f t="shared" si="1"/>
        <v>0</v>
      </c>
    </row>
    <row r="40" spans="1:12" ht="36" customHeight="1" x14ac:dyDescent="0.2">
      <c r="A40" s="23">
        <v>33</v>
      </c>
      <c r="B40" s="24" t="s">
        <v>91</v>
      </c>
      <c r="C40" s="25">
        <v>1</v>
      </c>
      <c r="D40" s="26" t="s">
        <v>46</v>
      </c>
      <c r="E40" s="27">
        <v>8500</v>
      </c>
      <c r="F40" s="27">
        <v>8687</v>
      </c>
      <c r="G40" s="27">
        <v>8738</v>
      </c>
      <c r="H40" s="27">
        <v>8262</v>
      </c>
      <c r="I40" s="27">
        <v>8313</v>
      </c>
      <c r="J40" s="28">
        <f t="shared" ref="J40:J71" si="2">AVERAGE(E40:I40)</f>
        <v>8500</v>
      </c>
      <c r="K40" s="29">
        <v>8500</v>
      </c>
      <c r="L40" s="30">
        <f t="shared" ref="L40:L71" si="3">(J40-K40)/K40</f>
        <v>0</v>
      </c>
    </row>
    <row r="41" spans="1:12" ht="36" customHeight="1" x14ac:dyDescent="0.2">
      <c r="A41" s="31">
        <v>34</v>
      </c>
      <c r="B41" s="32" t="s">
        <v>92</v>
      </c>
      <c r="C41" s="33">
        <v>1</v>
      </c>
      <c r="D41" s="34" t="s">
        <v>46</v>
      </c>
      <c r="E41" s="35">
        <v>14500</v>
      </c>
      <c r="F41" s="35">
        <v>14819</v>
      </c>
      <c r="G41" s="35">
        <v>14906</v>
      </c>
      <c r="H41" s="35">
        <v>14094</v>
      </c>
      <c r="I41" s="35">
        <v>14181</v>
      </c>
      <c r="J41" s="28">
        <f t="shared" si="2"/>
        <v>14500</v>
      </c>
      <c r="K41" s="36">
        <v>14500</v>
      </c>
      <c r="L41" s="37">
        <f t="shared" si="3"/>
        <v>0</v>
      </c>
    </row>
    <row r="42" spans="1:12" ht="48" customHeight="1" x14ac:dyDescent="0.2">
      <c r="A42" s="23">
        <v>35</v>
      </c>
      <c r="B42" s="24" t="s">
        <v>93</v>
      </c>
      <c r="C42" s="25">
        <v>1</v>
      </c>
      <c r="D42" s="26" t="s">
        <v>46</v>
      </c>
      <c r="E42" s="27">
        <v>35500</v>
      </c>
      <c r="F42" s="27">
        <v>36281</v>
      </c>
      <c r="G42" s="27">
        <v>36494</v>
      </c>
      <c r="H42" s="27">
        <v>34506</v>
      </c>
      <c r="I42" s="27">
        <v>34719</v>
      </c>
      <c r="J42" s="28">
        <f t="shared" si="2"/>
        <v>35500</v>
      </c>
      <c r="K42" s="29">
        <v>35500</v>
      </c>
      <c r="L42" s="30">
        <f t="shared" si="3"/>
        <v>0</v>
      </c>
    </row>
    <row r="43" spans="1:12" ht="60" customHeight="1" x14ac:dyDescent="0.2">
      <c r="A43" s="31">
        <v>36</v>
      </c>
      <c r="B43" s="32" t="s">
        <v>94</v>
      </c>
      <c r="C43" s="33">
        <v>1</v>
      </c>
      <c r="D43" s="34" t="s">
        <v>46</v>
      </c>
      <c r="E43" s="35">
        <v>28500</v>
      </c>
      <c r="F43" s="35">
        <v>29127</v>
      </c>
      <c r="G43" s="35">
        <v>29298</v>
      </c>
      <c r="H43" s="35">
        <v>27702</v>
      </c>
      <c r="I43" s="35">
        <v>27873</v>
      </c>
      <c r="J43" s="28">
        <f t="shared" si="2"/>
        <v>28500</v>
      </c>
      <c r="K43" s="36">
        <v>28500</v>
      </c>
      <c r="L43" s="37">
        <f t="shared" si="3"/>
        <v>0</v>
      </c>
    </row>
    <row r="44" spans="1:12" ht="48" customHeight="1" x14ac:dyDescent="0.2">
      <c r="A44" s="23">
        <v>37</v>
      </c>
      <c r="B44" s="24" t="s">
        <v>95</v>
      </c>
      <c r="C44" s="25">
        <v>1</v>
      </c>
      <c r="D44" s="26" t="s">
        <v>46</v>
      </c>
      <c r="E44" s="27">
        <v>27000</v>
      </c>
      <c r="F44" s="27">
        <v>27594</v>
      </c>
      <c r="G44" s="27">
        <v>27756</v>
      </c>
      <c r="H44" s="27">
        <v>26244</v>
      </c>
      <c r="I44" s="27">
        <v>26406</v>
      </c>
      <c r="J44" s="28">
        <f t="shared" si="2"/>
        <v>27000</v>
      </c>
      <c r="K44" s="29">
        <v>27000</v>
      </c>
      <c r="L44" s="30">
        <f t="shared" si="3"/>
        <v>0</v>
      </c>
    </row>
    <row r="45" spans="1:12" ht="48" customHeight="1" x14ac:dyDescent="0.2">
      <c r="A45" s="31">
        <v>38</v>
      </c>
      <c r="B45" s="32" t="s">
        <v>96</v>
      </c>
      <c r="C45" s="33">
        <v>1</v>
      </c>
      <c r="D45" s="34" t="s">
        <v>46</v>
      </c>
      <c r="E45" s="35">
        <v>39000</v>
      </c>
      <c r="F45" s="35">
        <v>39858</v>
      </c>
      <c r="G45" s="35">
        <v>40092</v>
      </c>
      <c r="H45" s="35">
        <v>37908</v>
      </c>
      <c r="I45" s="35">
        <v>38142</v>
      </c>
      <c r="J45" s="28">
        <f t="shared" si="2"/>
        <v>39000</v>
      </c>
      <c r="K45" s="36">
        <v>39000</v>
      </c>
      <c r="L45" s="37">
        <f t="shared" si="3"/>
        <v>0</v>
      </c>
    </row>
    <row r="46" spans="1:12" ht="72" customHeight="1" x14ac:dyDescent="0.2">
      <c r="A46" s="23">
        <v>39</v>
      </c>
      <c r="B46" s="24" t="s">
        <v>97</v>
      </c>
      <c r="C46" s="25">
        <v>1</v>
      </c>
      <c r="D46" s="26" t="s">
        <v>46</v>
      </c>
      <c r="E46" s="27">
        <v>680000</v>
      </c>
      <c r="F46" s="27">
        <v>694960</v>
      </c>
      <c r="G46" s="27">
        <v>699040</v>
      </c>
      <c r="H46" s="27">
        <v>660960</v>
      </c>
      <c r="I46" s="27">
        <v>665040</v>
      </c>
      <c r="J46" s="28">
        <f t="shared" si="2"/>
        <v>680000</v>
      </c>
      <c r="K46" s="29">
        <v>680000</v>
      </c>
      <c r="L46" s="30">
        <f t="shared" si="3"/>
        <v>0</v>
      </c>
    </row>
    <row r="47" spans="1:12" ht="96" customHeight="1" x14ac:dyDescent="0.2">
      <c r="A47" s="31">
        <v>40</v>
      </c>
      <c r="B47" s="32" t="s">
        <v>98</v>
      </c>
      <c r="C47" s="33">
        <v>1</v>
      </c>
      <c r="D47" s="34" t="s">
        <v>46</v>
      </c>
      <c r="E47" s="35">
        <v>1290000</v>
      </c>
      <c r="F47" s="35">
        <v>1318380</v>
      </c>
      <c r="G47" s="35">
        <v>1326120</v>
      </c>
      <c r="H47" s="35">
        <v>1253880</v>
      </c>
      <c r="I47" s="35">
        <v>1261620</v>
      </c>
      <c r="J47" s="28">
        <f t="shared" si="2"/>
        <v>1290000</v>
      </c>
      <c r="K47" s="36">
        <v>1290000</v>
      </c>
      <c r="L47" s="37">
        <f t="shared" si="3"/>
        <v>0</v>
      </c>
    </row>
    <row r="48" spans="1:12" ht="60" customHeight="1" x14ac:dyDescent="0.2">
      <c r="A48" s="23">
        <v>41</v>
      </c>
      <c r="B48" s="24" t="s">
        <v>99</v>
      </c>
      <c r="C48" s="25">
        <v>1</v>
      </c>
      <c r="D48" s="26" t="s">
        <v>46</v>
      </c>
      <c r="E48" s="27">
        <v>5500</v>
      </c>
      <c r="F48" s="27">
        <v>5621</v>
      </c>
      <c r="G48" s="27">
        <v>5654</v>
      </c>
      <c r="H48" s="27">
        <v>5346</v>
      </c>
      <c r="I48" s="27">
        <v>5379</v>
      </c>
      <c r="J48" s="28">
        <f t="shared" si="2"/>
        <v>5500</v>
      </c>
      <c r="K48" s="29">
        <v>5500</v>
      </c>
      <c r="L48" s="30">
        <f t="shared" si="3"/>
        <v>0</v>
      </c>
    </row>
    <row r="49" spans="1:12" ht="60" customHeight="1" x14ac:dyDescent="0.2">
      <c r="A49" s="31">
        <v>42</v>
      </c>
      <c r="B49" s="32" t="s">
        <v>100</v>
      </c>
      <c r="C49" s="33">
        <v>1</v>
      </c>
      <c r="D49" s="34" t="s">
        <v>46</v>
      </c>
      <c r="E49" s="35">
        <v>13500</v>
      </c>
      <c r="F49" s="35">
        <v>13797</v>
      </c>
      <c r="G49" s="35">
        <v>13878</v>
      </c>
      <c r="H49" s="35">
        <v>13122</v>
      </c>
      <c r="I49" s="35">
        <v>13203</v>
      </c>
      <c r="J49" s="28">
        <f t="shared" si="2"/>
        <v>13500</v>
      </c>
      <c r="K49" s="36">
        <v>13500</v>
      </c>
      <c r="L49" s="37">
        <f t="shared" si="3"/>
        <v>0</v>
      </c>
    </row>
    <row r="50" spans="1:12" ht="48" customHeight="1" x14ac:dyDescent="0.2">
      <c r="A50" s="23">
        <v>43</v>
      </c>
      <c r="B50" s="24" t="s">
        <v>101</v>
      </c>
      <c r="C50" s="25">
        <v>1</v>
      </c>
      <c r="D50" s="26" t="s">
        <v>46</v>
      </c>
      <c r="E50" s="27">
        <v>1800</v>
      </c>
      <c r="F50" s="27">
        <v>1840</v>
      </c>
      <c r="G50" s="27">
        <v>1850</v>
      </c>
      <c r="H50" s="27">
        <v>1750</v>
      </c>
      <c r="I50" s="27">
        <v>1760</v>
      </c>
      <c r="J50" s="28">
        <f t="shared" si="2"/>
        <v>1800</v>
      </c>
      <c r="K50" s="29">
        <v>1800</v>
      </c>
      <c r="L50" s="30">
        <f t="shared" si="3"/>
        <v>0</v>
      </c>
    </row>
    <row r="51" spans="1:12" ht="72" customHeight="1" x14ac:dyDescent="0.2">
      <c r="A51" s="31">
        <v>44</v>
      </c>
      <c r="B51" s="32" t="s">
        <v>102</v>
      </c>
      <c r="C51" s="33">
        <v>1</v>
      </c>
      <c r="D51" s="34" t="s">
        <v>46</v>
      </c>
      <c r="E51" s="35">
        <v>180000</v>
      </c>
      <c r="F51" s="35">
        <v>183960</v>
      </c>
      <c r="G51" s="35">
        <v>185040</v>
      </c>
      <c r="H51" s="35">
        <v>174960</v>
      </c>
      <c r="I51" s="35">
        <v>176040</v>
      </c>
      <c r="J51" s="28">
        <f t="shared" si="2"/>
        <v>180000</v>
      </c>
      <c r="K51" s="36">
        <v>180000</v>
      </c>
      <c r="L51" s="37">
        <f t="shared" si="3"/>
        <v>0</v>
      </c>
    </row>
    <row r="52" spans="1:12" ht="24" customHeight="1" x14ac:dyDescent="0.2">
      <c r="A52" s="23">
        <v>45</v>
      </c>
      <c r="B52" s="24" t="s">
        <v>103</v>
      </c>
      <c r="C52" s="25">
        <v>1</v>
      </c>
      <c r="D52" s="26" t="s">
        <v>46</v>
      </c>
      <c r="E52" s="27">
        <v>90000</v>
      </c>
      <c r="F52" s="27">
        <v>91980</v>
      </c>
      <c r="G52" s="27">
        <v>92520</v>
      </c>
      <c r="H52" s="27">
        <v>87480</v>
      </c>
      <c r="I52" s="27">
        <v>88020</v>
      </c>
      <c r="J52" s="28">
        <f t="shared" si="2"/>
        <v>90000</v>
      </c>
      <c r="K52" s="29">
        <v>90000</v>
      </c>
      <c r="L52" s="30">
        <f t="shared" si="3"/>
        <v>0</v>
      </c>
    </row>
    <row r="53" spans="1:12" ht="24" customHeight="1" x14ac:dyDescent="0.2">
      <c r="A53" s="31">
        <v>46</v>
      </c>
      <c r="B53" s="32" t="s">
        <v>104</v>
      </c>
      <c r="C53" s="33">
        <v>1</v>
      </c>
      <c r="D53" s="34" t="s">
        <v>46</v>
      </c>
      <c r="E53" s="35">
        <v>88000</v>
      </c>
      <c r="F53" s="35">
        <v>89936</v>
      </c>
      <c r="G53" s="35">
        <v>90464</v>
      </c>
      <c r="H53" s="35">
        <v>85536</v>
      </c>
      <c r="I53" s="35">
        <v>86064</v>
      </c>
      <c r="J53" s="28">
        <f t="shared" si="2"/>
        <v>88000</v>
      </c>
      <c r="K53" s="36">
        <v>88000</v>
      </c>
      <c r="L53" s="37">
        <f t="shared" si="3"/>
        <v>0</v>
      </c>
    </row>
    <row r="54" spans="1:12" ht="24" customHeight="1" x14ac:dyDescent="0.2">
      <c r="A54" s="23">
        <v>47</v>
      </c>
      <c r="B54" s="24" t="s">
        <v>105</v>
      </c>
      <c r="C54" s="25">
        <v>1</v>
      </c>
      <c r="D54" s="26" t="s">
        <v>46</v>
      </c>
      <c r="E54" s="27">
        <v>180000</v>
      </c>
      <c r="F54" s="27">
        <v>183960</v>
      </c>
      <c r="G54" s="27">
        <v>185040</v>
      </c>
      <c r="H54" s="27">
        <v>174960</v>
      </c>
      <c r="I54" s="27">
        <v>176040</v>
      </c>
      <c r="J54" s="28">
        <f t="shared" si="2"/>
        <v>180000</v>
      </c>
      <c r="K54" s="29">
        <v>180000</v>
      </c>
      <c r="L54" s="30">
        <f t="shared" si="3"/>
        <v>0</v>
      </c>
    </row>
    <row r="55" spans="1:12" ht="24" customHeight="1" x14ac:dyDescent="0.2">
      <c r="A55" s="31">
        <v>48</v>
      </c>
      <c r="B55" s="32" t="s">
        <v>106</v>
      </c>
      <c r="C55" s="33">
        <v>1</v>
      </c>
      <c r="D55" s="34" t="s">
        <v>46</v>
      </c>
      <c r="E55" s="35">
        <v>1800000</v>
      </c>
      <c r="F55" s="35">
        <v>1839600</v>
      </c>
      <c r="G55" s="35">
        <v>1850400</v>
      </c>
      <c r="H55" s="35">
        <v>1749600</v>
      </c>
      <c r="I55" s="35">
        <v>1760400</v>
      </c>
      <c r="J55" s="28">
        <f t="shared" si="2"/>
        <v>1800000</v>
      </c>
      <c r="K55" s="36">
        <v>1800000</v>
      </c>
      <c r="L55" s="37">
        <f t="shared" si="3"/>
        <v>0</v>
      </c>
    </row>
    <row r="56" spans="1:12" ht="84" customHeight="1" x14ac:dyDescent="0.2">
      <c r="A56" s="23">
        <v>49</v>
      </c>
      <c r="B56" s="24" t="s">
        <v>107</v>
      </c>
      <c r="C56" s="25">
        <v>1</v>
      </c>
      <c r="D56" s="26" t="s">
        <v>56</v>
      </c>
      <c r="E56" s="27">
        <v>1102500</v>
      </c>
      <c r="F56" s="27">
        <v>1126755</v>
      </c>
      <c r="G56" s="27">
        <v>1133370</v>
      </c>
      <c r="H56" s="27">
        <v>1071630</v>
      </c>
      <c r="I56" s="27">
        <v>1078245</v>
      </c>
      <c r="J56" s="28">
        <f t="shared" si="2"/>
        <v>1102500</v>
      </c>
      <c r="K56" s="29">
        <v>1102500</v>
      </c>
      <c r="L56" s="30">
        <f t="shared" si="3"/>
        <v>0</v>
      </c>
    </row>
    <row r="57" spans="1:12" ht="24" customHeight="1" x14ac:dyDescent="0.2">
      <c r="A57" s="31">
        <v>50</v>
      </c>
      <c r="B57" s="32" t="s">
        <v>108</v>
      </c>
      <c r="C57" s="33">
        <v>1</v>
      </c>
      <c r="D57" s="34" t="s">
        <v>46</v>
      </c>
      <c r="E57" s="35">
        <v>125000</v>
      </c>
      <c r="F57" s="35">
        <v>127750</v>
      </c>
      <c r="G57" s="35">
        <v>128500</v>
      </c>
      <c r="H57" s="35">
        <v>121500</v>
      </c>
      <c r="I57" s="35">
        <v>122250</v>
      </c>
      <c r="J57" s="28">
        <f t="shared" si="2"/>
        <v>125000</v>
      </c>
      <c r="K57" s="36">
        <v>125000</v>
      </c>
      <c r="L57" s="37">
        <f t="shared" si="3"/>
        <v>0</v>
      </c>
    </row>
    <row r="58" spans="1:12" ht="19.5" customHeight="1" x14ac:dyDescent="0.2">
      <c r="A58" s="23">
        <v>51</v>
      </c>
      <c r="B58" s="24" t="s">
        <v>109</v>
      </c>
      <c r="C58" s="25">
        <v>1</v>
      </c>
      <c r="D58" s="26" t="s">
        <v>46</v>
      </c>
      <c r="E58" s="27">
        <v>32000</v>
      </c>
      <c r="F58" s="27">
        <v>32704</v>
      </c>
      <c r="G58" s="27">
        <v>32896</v>
      </c>
      <c r="H58" s="27">
        <v>31104</v>
      </c>
      <c r="I58" s="27">
        <v>31296</v>
      </c>
      <c r="J58" s="28">
        <f t="shared" si="2"/>
        <v>32000</v>
      </c>
      <c r="K58" s="29">
        <v>32000</v>
      </c>
      <c r="L58" s="30">
        <f t="shared" si="3"/>
        <v>0</v>
      </c>
    </row>
    <row r="59" spans="1:12" ht="19.5" customHeight="1" x14ac:dyDescent="0.2">
      <c r="A59" s="31">
        <v>52</v>
      </c>
      <c r="B59" s="32" t="s">
        <v>110</v>
      </c>
      <c r="C59" s="33">
        <v>1</v>
      </c>
      <c r="D59" s="34" t="s">
        <v>46</v>
      </c>
      <c r="E59" s="35">
        <v>37500</v>
      </c>
      <c r="F59" s="35">
        <v>38325</v>
      </c>
      <c r="G59" s="35">
        <v>38550</v>
      </c>
      <c r="H59" s="35">
        <v>36450</v>
      </c>
      <c r="I59" s="35">
        <v>36675</v>
      </c>
      <c r="J59" s="28">
        <f t="shared" si="2"/>
        <v>37500</v>
      </c>
      <c r="K59" s="36">
        <v>37500</v>
      </c>
      <c r="L59" s="37">
        <f t="shared" si="3"/>
        <v>0</v>
      </c>
    </row>
    <row r="60" spans="1:12" ht="19.5" customHeight="1" x14ac:dyDescent="0.2">
      <c r="A60" s="23">
        <v>53</v>
      </c>
      <c r="B60" s="24" t="s">
        <v>111</v>
      </c>
      <c r="C60" s="25">
        <v>1</v>
      </c>
      <c r="D60" s="26" t="s">
        <v>46</v>
      </c>
      <c r="E60" s="27">
        <v>15000</v>
      </c>
      <c r="F60" s="27">
        <v>15330</v>
      </c>
      <c r="G60" s="27">
        <v>15420</v>
      </c>
      <c r="H60" s="27">
        <v>14580</v>
      </c>
      <c r="I60" s="27">
        <v>14670</v>
      </c>
      <c r="J60" s="28">
        <f t="shared" si="2"/>
        <v>15000</v>
      </c>
      <c r="K60" s="29">
        <v>15000</v>
      </c>
      <c r="L60" s="30">
        <f t="shared" si="3"/>
        <v>0</v>
      </c>
    </row>
    <row r="61" spans="1:12" ht="19.5" customHeight="1" x14ac:dyDescent="0.2">
      <c r="A61" s="31">
        <v>54</v>
      </c>
      <c r="B61" s="32" t="s">
        <v>112</v>
      </c>
      <c r="C61" s="33">
        <v>1</v>
      </c>
      <c r="D61" s="34" t="s">
        <v>46</v>
      </c>
      <c r="E61" s="35">
        <v>12000</v>
      </c>
      <c r="F61" s="35">
        <v>12264</v>
      </c>
      <c r="G61" s="35">
        <v>12336</v>
      </c>
      <c r="H61" s="35">
        <v>11664</v>
      </c>
      <c r="I61" s="35">
        <v>11736</v>
      </c>
      <c r="J61" s="28">
        <f t="shared" si="2"/>
        <v>12000</v>
      </c>
      <c r="K61" s="36">
        <v>12000</v>
      </c>
      <c r="L61" s="37">
        <f t="shared" si="3"/>
        <v>0</v>
      </c>
    </row>
    <row r="62" spans="1:12" ht="19.5" customHeight="1" x14ac:dyDescent="0.2">
      <c r="A62" s="23">
        <v>55</v>
      </c>
      <c r="B62" s="24" t="s">
        <v>113</v>
      </c>
      <c r="C62" s="25">
        <v>1</v>
      </c>
      <c r="D62" s="26" t="s">
        <v>46</v>
      </c>
      <c r="E62" s="27">
        <v>8000</v>
      </c>
      <c r="F62" s="27">
        <v>8176</v>
      </c>
      <c r="G62" s="27">
        <v>8224</v>
      </c>
      <c r="H62" s="27">
        <v>7776</v>
      </c>
      <c r="I62" s="27">
        <v>7824</v>
      </c>
      <c r="J62" s="28">
        <f t="shared" si="2"/>
        <v>8000</v>
      </c>
      <c r="K62" s="29">
        <v>8000</v>
      </c>
      <c r="L62" s="30">
        <f t="shared" si="3"/>
        <v>0</v>
      </c>
    </row>
    <row r="63" spans="1:12" ht="24" customHeight="1" x14ac:dyDescent="0.2">
      <c r="A63" s="31">
        <v>56</v>
      </c>
      <c r="B63" s="32" t="s">
        <v>114</v>
      </c>
      <c r="C63" s="33">
        <v>1</v>
      </c>
      <c r="D63" s="34" t="s">
        <v>46</v>
      </c>
      <c r="E63" s="35">
        <v>900000</v>
      </c>
      <c r="F63" s="35">
        <v>919800</v>
      </c>
      <c r="G63" s="35">
        <v>925200</v>
      </c>
      <c r="H63" s="35">
        <v>874800</v>
      </c>
      <c r="I63" s="35">
        <v>880200</v>
      </c>
      <c r="J63" s="28">
        <f t="shared" si="2"/>
        <v>900000</v>
      </c>
      <c r="K63" s="36">
        <v>900000</v>
      </c>
      <c r="L63" s="37">
        <f t="shared" si="3"/>
        <v>0</v>
      </c>
    </row>
    <row r="64" spans="1:12" ht="24" customHeight="1" x14ac:dyDescent="0.2">
      <c r="A64" s="23">
        <v>57</v>
      </c>
      <c r="B64" s="24" t="s">
        <v>115</v>
      </c>
      <c r="C64" s="25">
        <v>1</v>
      </c>
      <c r="D64" s="26" t="s">
        <v>46</v>
      </c>
      <c r="E64" s="27">
        <v>270000</v>
      </c>
      <c r="F64" s="27">
        <v>275940</v>
      </c>
      <c r="G64" s="27">
        <v>277560</v>
      </c>
      <c r="H64" s="27">
        <v>262440</v>
      </c>
      <c r="I64" s="27">
        <v>264060</v>
      </c>
      <c r="J64" s="28">
        <f t="shared" si="2"/>
        <v>270000</v>
      </c>
      <c r="K64" s="29">
        <v>270000</v>
      </c>
      <c r="L64" s="30">
        <f t="shared" si="3"/>
        <v>0</v>
      </c>
    </row>
    <row r="65" spans="1:12" ht="19.5" customHeight="1" x14ac:dyDescent="0.2">
      <c r="A65" s="31">
        <v>58</v>
      </c>
      <c r="B65" s="32" t="s">
        <v>116</v>
      </c>
      <c r="C65" s="33">
        <v>1</v>
      </c>
      <c r="D65" s="34" t="s">
        <v>46</v>
      </c>
      <c r="E65" s="35">
        <v>35000</v>
      </c>
      <c r="F65" s="35">
        <v>35770</v>
      </c>
      <c r="G65" s="35">
        <v>35980</v>
      </c>
      <c r="H65" s="35">
        <v>34020</v>
      </c>
      <c r="I65" s="35">
        <v>34230</v>
      </c>
      <c r="J65" s="28">
        <f t="shared" si="2"/>
        <v>35000</v>
      </c>
      <c r="K65" s="36">
        <v>35000</v>
      </c>
      <c r="L65" s="37">
        <f t="shared" si="3"/>
        <v>0</v>
      </c>
    </row>
    <row r="66" spans="1:12" ht="24" customHeight="1" x14ac:dyDescent="0.2">
      <c r="A66" s="23">
        <v>59</v>
      </c>
      <c r="B66" s="24" t="s">
        <v>117</v>
      </c>
      <c r="C66" s="25">
        <v>1</v>
      </c>
      <c r="D66" s="26" t="s">
        <v>46</v>
      </c>
      <c r="E66" s="27">
        <v>180000</v>
      </c>
      <c r="F66" s="27">
        <v>183960</v>
      </c>
      <c r="G66" s="27">
        <v>185040</v>
      </c>
      <c r="H66" s="27">
        <v>174960</v>
      </c>
      <c r="I66" s="27">
        <v>176040</v>
      </c>
      <c r="J66" s="28">
        <f t="shared" si="2"/>
        <v>180000</v>
      </c>
      <c r="K66" s="29">
        <v>180000</v>
      </c>
      <c r="L66" s="30">
        <f t="shared" si="3"/>
        <v>0</v>
      </c>
    </row>
    <row r="67" spans="1:12" ht="24" customHeight="1" x14ac:dyDescent="0.2">
      <c r="A67" s="31">
        <v>60</v>
      </c>
      <c r="B67" s="32" t="s">
        <v>118</v>
      </c>
      <c r="C67" s="33">
        <v>1</v>
      </c>
      <c r="D67" s="34" t="s">
        <v>46</v>
      </c>
      <c r="E67" s="35">
        <v>220000</v>
      </c>
      <c r="F67" s="35">
        <v>224840</v>
      </c>
      <c r="G67" s="35">
        <v>226160</v>
      </c>
      <c r="H67" s="35">
        <v>213840</v>
      </c>
      <c r="I67" s="35">
        <v>215160</v>
      </c>
      <c r="J67" s="28">
        <f t="shared" si="2"/>
        <v>220000</v>
      </c>
      <c r="K67" s="36">
        <v>220000</v>
      </c>
      <c r="L67" s="37">
        <f t="shared" si="3"/>
        <v>0</v>
      </c>
    </row>
    <row r="68" spans="1:12" ht="24" customHeight="1" x14ac:dyDescent="0.2">
      <c r="A68" s="23">
        <v>61</v>
      </c>
      <c r="B68" s="24" t="s">
        <v>119</v>
      </c>
      <c r="C68" s="25">
        <v>1</v>
      </c>
      <c r="D68" s="26" t="s">
        <v>46</v>
      </c>
      <c r="E68" s="27">
        <v>1300000</v>
      </c>
      <c r="F68" s="27">
        <v>1328600</v>
      </c>
      <c r="G68" s="27">
        <v>1336400</v>
      </c>
      <c r="H68" s="27">
        <v>1263600</v>
      </c>
      <c r="I68" s="27">
        <v>1271400</v>
      </c>
      <c r="J68" s="28">
        <f t="shared" si="2"/>
        <v>1300000</v>
      </c>
      <c r="K68" s="29">
        <v>1300000</v>
      </c>
      <c r="L68" s="30">
        <f t="shared" si="3"/>
        <v>0</v>
      </c>
    </row>
    <row r="69" spans="1:12" ht="24" customHeight="1" x14ac:dyDescent="0.2">
      <c r="A69" s="31">
        <v>62</v>
      </c>
      <c r="B69" s="32" t="s">
        <v>120</v>
      </c>
      <c r="C69" s="33">
        <v>1</v>
      </c>
      <c r="D69" s="34" t="s">
        <v>46</v>
      </c>
      <c r="E69" s="35">
        <v>2100</v>
      </c>
      <c r="F69" s="35">
        <v>2146</v>
      </c>
      <c r="G69" s="35">
        <v>2159</v>
      </c>
      <c r="H69" s="35">
        <v>2041</v>
      </c>
      <c r="I69" s="35">
        <v>2054</v>
      </c>
      <c r="J69" s="28">
        <f t="shared" si="2"/>
        <v>2100</v>
      </c>
      <c r="K69" s="36">
        <v>2100</v>
      </c>
      <c r="L69" s="37">
        <f t="shared" si="3"/>
        <v>0</v>
      </c>
    </row>
    <row r="70" spans="1:12" ht="36" customHeight="1" x14ac:dyDescent="0.2">
      <c r="A70" s="23">
        <v>63</v>
      </c>
      <c r="B70" s="24" t="s">
        <v>121</v>
      </c>
      <c r="C70" s="25">
        <v>1</v>
      </c>
      <c r="D70" s="26" t="s">
        <v>46</v>
      </c>
      <c r="E70" s="27">
        <v>2300</v>
      </c>
      <c r="F70" s="27">
        <v>2351</v>
      </c>
      <c r="G70" s="27">
        <v>2364</v>
      </c>
      <c r="H70" s="27">
        <v>2236</v>
      </c>
      <c r="I70" s="27">
        <v>2249</v>
      </c>
      <c r="J70" s="28">
        <f t="shared" si="2"/>
        <v>2300</v>
      </c>
      <c r="K70" s="29">
        <v>2300</v>
      </c>
      <c r="L70" s="30">
        <f t="shared" si="3"/>
        <v>0</v>
      </c>
    </row>
    <row r="71" spans="1:12" ht="19.5" customHeight="1" x14ac:dyDescent="0.2">
      <c r="A71" s="31">
        <v>64</v>
      </c>
      <c r="B71" s="32" t="s">
        <v>122</v>
      </c>
      <c r="C71" s="33">
        <v>1</v>
      </c>
      <c r="D71" s="34" t="s">
        <v>46</v>
      </c>
      <c r="E71" s="35">
        <v>1300</v>
      </c>
      <c r="F71" s="35">
        <v>1329</v>
      </c>
      <c r="G71" s="35">
        <v>1336</v>
      </c>
      <c r="H71" s="35">
        <v>1264</v>
      </c>
      <c r="I71" s="35">
        <v>1271</v>
      </c>
      <c r="J71" s="28">
        <f t="shared" si="2"/>
        <v>1300</v>
      </c>
      <c r="K71" s="36">
        <v>1300</v>
      </c>
      <c r="L71" s="37">
        <f t="shared" si="3"/>
        <v>0</v>
      </c>
    </row>
    <row r="72" spans="1:12" ht="24" customHeight="1" x14ac:dyDescent="0.2">
      <c r="A72" s="23">
        <v>65</v>
      </c>
      <c r="B72" s="24" t="s">
        <v>123</v>
      </c>
      <c r="C72" s="25">
        <v>1</v>
      </c>
      <c r="D72" s="26" t="s">
        <v>46</v>
      </c>
      <c r="E72" s="27">
        <v>34500</v>
      </c>
      <c r="F72" s="27">
        <v>35259</v>
      </c>
      <c r="G72" s="27">
        <v>35466</v>
      </c>
      <c r="H72" s="27">
        <v>33534</v>
      </c>
      <c r="I72" s="27">
        <v>33741</v>
      </c>
      <c r="J72" s="28">
        <f t="shared" ref="J72:J103" si="4">AVERAGE(E72:I72)</f>
        <v>34500</v>
      </c>
      <c r="K72" s="29">
        <v>34500</v>
      </c>
      <c r="L72" s="30">
        <f t="shared" ref="L72:L103" si="5">(J72-K72)/K72</f>
        <v>0</v>
      </c>
    </row>
    <row r="73" spans="1:12" ht="24" customHeight="1" x14ac:dyDescent="0.2">
      <c r="A73" s="31">
        <v>66</v>
      </c>
      <c r="B73" s="32" t="s">
        <v>124</v>
      </c>
      <c r="C73" s="33">
        <v>1</v>
      </c>
      <c r="D73" s="34" t="s">
        <v>46</v>
      </c>
      <c r="E73" s="35">
        <v>73000</v>
      </c>
      <c r="F73" s="35">
        <v>74606</v>
      </c>
      <c r="G73" s="35">
        <v>75044</v>
      </c>
      <c r="H73" s="35">
        <v>70956</v>
      </c>
      <c r="I73" s="35">
        <v>71394</v>
      </c>
      <c r="J73" s="28">
        <f t="shared" si="4"/>
        <v>73000</v>
      </c>
      <c r="K73" s="36">
        <v>73000</v>
      </c>
      <c r="L73" s="37">
        <f t="shared" si="5"/>
        <v>0</v>
      </c>
    </row>
    <row r="74" spans="1:12" ht="24" customHeight="1" x14ac:dyDescent="0.2">
      <c r="A74" s="23">
        <v>67</v>
      </c>
      <c r="B74" s="24" t="s">
        <v>125</v>
      </c>
      <c r="C74" s="25">
        <v>1</v>
      </c>
      <c r="D74" s="26" t="s">
        <v>46</v>
      </c>
      <c r="E74" s="27">
        <v>650</v>
      </c>
      <c r="F74" s="27">
        <v>664</v>
      </c>
      <c r="G74" s="27">
        <v>668</v>
      </c>
      <c r="H74" s="27">
        <v>632</v>
      </c>
      <c r="I74" s="27">
        <v>636</v>
      </c>
      <c r="J74" s="28">
        <f t="shared" si="4"/>
        <v>650</v>
      </c>
      <c r="K74" s="29">
        <v>650</v>
      </c>
      <c r="L74" s="30">
        <f t="shared" si="5"/>
        <v>0</v>
      </c>
    </row>
    <row r="75" spans="1:12" ht="24" customHeight="1" x14ac:dyDescent="0.2">
      <c r="A75" s="31">
        <v>68</v>
      </c>
      <c r="B75" s="32" t="s">
        <v>126</v>
      </c>
      <c r="C75" s="33">
        <v>1</v>
      </c>
      <c r="D75" s="34" t="s">
        <v>46</v>
      </c>
      <c r="E75" s="35">
        <v>180</v>
      </c>
      <c r="F75" s="35">
        <v>184</v>
      </c>
      <c r="G75" s="35">
        <v>185</v>
      </c>
      <c r="H75" s="35">
        <v>175</v>
      </c>
      <c r="I75" s="35">
        <v>176</v>
      </c>
      <c r="J75" s="28">
        <f t="shared" si="4"/>
        <v>180</v>
      </c>
      <c r="K75" s="36">
        <v>180</v>
      </c>
      <c r="L75" s="37">
        <f t="shared" si="5"/>
        <v>0</v>
      </c>
    </row>
    <row r="76" spans="1:12" ht="24" customHeight="1" x14ac:dyDescent="0.2">
      <c r="A76" s="23">
        <v>69</v>
      </c>
      <c r="B76" s="24" t="s">
        <v>127</v>
      </c>
      <c r="C76" s="25">
        <v>1</v>
      </c>
      <c r="D76" s="26" t="s">
        <v>46</v>
      </c>
      <c r="E76" s="27">
        <v>15750</v>
      </c>
      <c r="F76" s="27">
        <v>16097</v>
      </c>
      <c r="G76" s="27">
        <v>16191</v>
      </c>
      <c r="H76" s="27">
        <v>15309</v>
      </c>
      <c r="I76" s="27">
        <v>15403</v>
      </c>
      <c r="J76" s="28">
        <f t="shared" si="4"/>
        <v>15750</v>
      </c>
      <c r="K76" s="29">
        <v>15750</v>
      </c>
      <c r="L76" s="30">
        <f t="shared" si="5"/>
        <v>0</v>
      </c>
    </row>
    <row r="77" spans="1:12" ht="24" customHeight="1" x14ac:dyDescent="0.2">
      <c r="A77" s="31">
        <v>70</v>
      </c>
      <c r="B77" s="32" t="s">
        <v>128</v>
      </c>
      <c r="C77" s="33">
        <v>1</v>
      </c>
      <c r="D77" s="34" t="s">
        <v>46</v>
      </c>
      <c r="E77" s="35">
        <v>63000</v>
      </c>
      <c r="F77" s="35">
        <v>64386</v>
      </c>
      <c r="G77" s="35">
        <v>64764</v>
      </c>
      <c r="H77" s="35">
        <v>61236</v>
      </c>
      <c r="I77" s="35">
        <v>61614</v>
      </c>
      <c r="J77" s="28">
        <f t="shared" si="4"/>
        <v>63000</v>
      </c>
      <c r="K77" s="36">
        <v>63000</v>
      </c>
      <c r="L77" s="37">
        <f t="shared" si="5"/>
        <v>0</v>
      </c>
    </row>
    <row r="78" spans="1:12" ht="24" customHeight="1" x14ac:dyDescent="0.2">
      <c r="A78" s="23">
        <v>71</v>
      </c>
      <c r="B78" s="24" t="s">
        <v>129</v>
      </c>
      <c r="C78" s="25">
        <v>1</v>
      </c>
      <c r="D78" s="26" t="s">
        <v>46</v>
      </c>
      <c r="E78" s="27">
        <v>72500</v>
      </c>
      <c r="F78" s="27">
        <v>74095</v>
      </c>
      <c r="G78" s="27">
        <v>74530</v>
      </c>
      <c r="H78" s="27">
        <v>70470</v>
      </c>
      <c r="I78" s="27">
        <v>70905</v>
      </c>
      <c r="J78" s="28">
        <f t="shared" si="4"/>
        <v>72500</v>
      </c>
      <c r="K78" s="29">
        <v>72500</v>
      </c>
      <c r="L78" s="30">
        <f t="shared" si="5"/>
        <v>0</v>
      </c>
    </row>
    <row r="79" spans="1:12" ht="24" customHeight="1" x14ac:dyDescent="0.2">
      <c r="A79" s="31">
        <v>72</v>
      </c>
      <c r="B79" s="32" t="s">
        <v>130</v>
      </c>
      <c r="C79" s="33">
        <v>1</v>
      </c>
      <c r="D79" s="34" t="s">
        <v>46</v>
      </c>
      <c r="E79" s="35">
        <v>100000</v>
      </c>
      <c r="F79" s="35">
        <v>102200</v>
      </c>
      <c r="G79" s="35">
        <v>102800</v>
      </c>
      <c r="H79" s="35">
        <v>97200</v>
      </c>
      <c r="I79" s="35">
        <v>97800</v>
      </c>
      <c r="J79" s="28">
        <f t="shared" si="4"/>
        <v>100000</v>
      </c>
      <c r="K79" s="36">
        <v>100000</v>
      </c>
      <c r="L79" s="37">
        <f t="shared" si="5"/>
        <v>0</v>
      </c>
    </row>
    <row r="80" spans="1:12" ht="24" customHeight="1" x14ac:dyDescent="0.2">
      <c r="A80" s="23">
        <v>73</v>
      </c>
      <c r="B80" s="24" t="s">
        <v>131</v>
      </c>
      <c r="C80" s="25">
        <v>1</v>
      </c>
      <c r="D80" s="26" t="s">
        <v>46</v>
      </c>
      <c r="E80" s="27">
        <v>105000</v>
      </c>
      <c r="F80" s="27">
        <v>107310</v>
      </c>
      <c r="G80" s="27">
        <v>107940</v>
      </c>
      <c r="H80" s="27">
        <v>102060</v>
      </c>
      <c r="I80" s="27">
        <v>102690</v>
      </c>
      <c r="J80" s="28">
        <f t="shared" si="4"/>
        <v>105000</v>
      </c>
      <c r="K80" s="29">
        <v>105000</v>
      </c>
      <c r="L80" s="30">
        <f t="shared" si="5"/>
        <v>0</v>
      </c>
    </row>
    <row r="81" spans="1:12" ht="19.5" customHeight="1" x14ac:dyDescent="0.2">
      <c r="A81" s="31">
        <v>74</v>
      </c>
      <c r="B81" s="32" t="s">
        <v>132</v>
      </c>
      <c r="C81" s="33">
        <v>1</v>
      </c>
      <c r="D81" s="34" t="s">
        <v>46</v>
      </c>
      <c r="E81" s="35">
        <v>15300</v>
      </c>
      <c r="F81" s="35">
        <v>15637</v>
      </c>
      <c r="G81" s="35">
        <v>15728</v>
      </c>
      <c r="H81" s="35">
        <v>14872</v>
      </c>
      <c r="I81" s="35">
        <v>14963</v>
      </c>
      <c r="J81" s="28">
        <f t="shared" si="4"/>
        <v>15300</v>
      </c>
      <c r="K81" s="36">
        <v>15300</v>
      </c>
      <c r="L81" s="37">
        <f t="shared" si="5"/>
        <v>0</v>
      </c>
    </row>
    <row r="82" spans="1:12" ht="19.5" customHeight="1" x14ac:dyDescent="0.2">
      <c r="A82" s="23">
        <v>75</v>
      </c>
      <c r="B82" s="24" t="s">
        <v>133</v>
      </c>
      <c r="C82" s="25">
        <v>1</v>
      </c>
      <c r="D82" s="26" t="s">
        <v>46</v>
      </c>
      <c r="E82" s="27">
        <v>12000</v>
      </c>
      <c r="F82" s="27">
        <v>12264</v>
      </c>
      <c r="G82" s="27">
        <v>12336</v>
      </c>
      <c r="H82" s="27">
        <v>11664</v>
      </c>
      <c r="I82" s="27">
        <v>11736</v>
      </c>
      <c r="J82" s="28">
        <f t="shared" si="4"/>
        <v>12000</v>
      </c>
      <c r="K82" s="29">
        <v>12000</v>
      </c>
      <c r="L82" s="30">
        <f t="shared" si="5"/>
        <v>0</v>
      </c>
    </row>
    <row r="83" spans="1:12" ht="24" customHeight="1" x14ac:dyDescent="0.2">
      <c r="A83" s="31">
        <v>76</v>
      </c>
      <c r="B83" s="32" t="s">
        <v>134</v>
      </c>
      <c r="C83" s="33">
        <v>1</v>
      </c>
      <c r="D83" s="34" t="s">
        <v>46</v>
      </c>
      <c r="E83" s="35">
        <v>18500</v>
      </c>
      <c r="F83" s="35">
        <v>18907</v>
      </c>
      <c r="G83" s="35">
        <v>19018</v>
      </c>
      <c r="H83" s="35">
        <v>17982</v>
      </c>
      <c r="I83" s="35">
        <v>18093</v>
      </c>
      <c r="J83" s="28">
        <f t="shared" si="4"/>
        <v>18500</v>
      </c>
      <c r="K83" s="36">
        <v>18500</v>
      </c>
      <c r="L83" s="37">
        <f t="shared" si="5"/>
        <v>0</v>
      </c>
    </row>
    <row r="84" spans="1:12" ht="19.5" customHeight="1" x14ac:dyDescent="0.2">
      <c r="A84" s="23">
        <v>77</v>
      </c>
      <c r="B84" s="24" t="s">
        <v>135</v>
      </c>
      <c r="C84" s="25">
        <v>1</v>
      </c>
      <c r="D84" s="26" t="s">
        <v>46</v>
      </c>
      <c r="E84" s="27">
        <v>6000</v>
      </c>
      <c r="F84" s="27">
        <v>6132</v>
      </c>
      <c r="G84" s="27">
        <v>6168</v>
      </c>
      <c r="H84" s="27">
        <v>5832</v>
      </c>
      <c r="I84" s="27">
        <v>5868</v>
      </c>
      <c r="J84" s="28">
        <f t="shared" si="4"/>
        <v>6000</v>
      </c>
      <c r="K84" s="29">
        <v>6000</v>
      </c>
      <c r="L84" s="30">
        <f t="shared" si="5"/>
        <v>0</v>
      </c>
    </row>
    <row r="85" spans="1:12" ht="60" customHeight="1" x14ac:dyDescent="0.2">
      <c r="A85" s="31">
        <v>78</v>
      </c>
      <c r="B85" s="32" t="s">
        <v>136</v>
      </c>
      <c r="C85" s="33">
        <v>1</v>
      </c>
      <c r="D85" s="34" t="s">
        <v>46</v>
      </c>
      <c r="E85" s="35">
        <v>34000</v>
      </c>
      <c r="F85" s="35">
        <v>34748</v>
      </c>
      <c r="G85" s="35">
        <v>34952</v>
      </c>
      <c r="H85" s="35">
        <v>33048</v>
      </c>
      <c r="I85" s="35">
        <v>33252</v>
      </c>
      <c r="J85" s="28">
        <f t="shared" si="4"/>
        <v>34000</v>
      </c>
      <c r="K85" s="36">
        <v>34000</v>
      </c>
      <c r="L85" s="37">
        <f t="shared" si="5"/>
        <v>0</v>
      </c>
    </row>
    <row r="86" spans="1:12" ht="19.5" customHeight="1" x14ac:dyDescent="0.2">
      <c r="A86" s="23">
        <v>79</v>
      </c>
      <c r="B86" s="24" t="s">
        <v>137</v>
      </c>
      <c r="C86" s="25">
        <v>1</v>
      </c>
      <c r="D86" s="26" t="s">
        <v>46</v>
      </c>
      <c r="E86" s="27">
        <v>4800</v>
      </c>
      <c r="F86" s="27">
        <v>4906</v>
      </c>
      <c r="G86" s="27">
        <v>4934</v>
      </c>
      <c r="H86" s="27">
        <v>4666</v>
      </c>
      <c r="I86" s="27">
        <v>4694</v>
      </c>
      <c r="J86" s="28">
        <f t="shared" si="4"/>
        <v>4800</v>
      </c>
      <c r="K86" s="29">
        <v>4800</v>
      </c>
      <c r="L86" s="30">
        <f t="shared" si="5"/>
        <v>0</v>
      </c>
    </row>
    <row r="87" spans="1:12" ht="24" customHeight="1" x14ac:dyDescent="0.2">
      <c r="A87" s="31">
        <v>80</v>
      </c>
      <c r="B87" s="32" t="s">
        <v>138</v>
      </c>
      <c r="C87" s="33">
        <v>1</v>
      </c>
      <c r="D87" s="34" t="s">
        <v>46</v>
      </c>
      <c r="E87" s="35">
        <v>15000</v>
      </c>
      <c r="F87" s="35">
        <v>15330</v>
      </c>
      <c r="G87" s="35">
        <v>15420</v>
      </c>
      <c r="H87" s="35">
        <v>14580</v>
      </c>
      <c r="I87" s="35">
        <v>14670</v>
      </c>
      <c r="J87" s="28">
        <f t="shared" si="4"/>
        <v>15000</v>
      </c>
      <c r="K87" s="36">
        <v>15000</v>
      </c>
      <c r="L87" s="37">
        <f t="shared" si="5"/>
        <v>0</v>
      </c>
    </row>
    <row r="88" spans="1:12" ht="24" customHeight="1" x14ac:dyDescent="0.2">
      <c r="A88" s="23">
        <v>81</v>
      </c>
      <c r="B88" s="24" t="s">
        <v>139</v>
      </c>
      <c r="C88" s="25">
        <v>1</v>
      </c>
      <c r="D88" s="26" t="s">
        <v>46</v>
      </c>
      <c r="E88" s="27">
        <v>35000</v>
      </c>
      <c r="F88" s="27">
        <v>35770</v>
      </c>
      <c r="G88" s="27">
        <v>35980</v>
      </c>
      <c r="H88" s="27">
        <v>34020</v>
      </c>
      <c r="I88" s="27">
        <v>34230</v>
      </c>
      <c r="J88" s="28">
        <f t="shared" si="4"/>
        <v>35000</v>
      </c>
      <c r="K88" s="29">
        <v>35000</v>
      </c>
      <c r="L88" s="30">
        <f t="shared" si="5"/>
        <v>0</v>
      </c>
    </row>
    <row r="89" spans="1:12" ht="36" customHeight="1" x14ac:dyDescent="0.2">
      <c r="A89" s="31">
        <v>82</v>
      </c>
      <c r="B89" s="32" t="s">
        <v>140</v>
      </c>
      <c r="C89" s="33">
        <v>1</v>
      </c>
      <c r="D89" s="34" t="s">
        <v>46</v>
      </c>
      <c r="E89" s="35">
        <v>18000</v>
      </c>
      <c r="F89" s="35">
        <v>18396</v>
      </c>
      <c r="G89" s="35">
        <v>18504</v>
      </c>
      <c r="H89" s="35">
        <v>17496</v>
      </c>
      <c r="I89" s="35">
        <v>17604</v>
      </c>
      <c r="J89" s="28">
        <f t="shared" si="4"/>
        <v>18000</v>
      </c>
      <c r="K89" s="36">
        <v>18000</v>
      </c>
      <c r="L89" s="37">
        <f t="shared" si="5"/>
        <v>0</v>
      </c>
    </row>
    <row r="90" spans="1:12" ht="19.5" customHeight="1" x14ac:dyDescent="0.2">
      <c r="A90" s="23">
        <v>83</v>
      </c>
      <c r="B90" s="24" t="s">
        <v>141</v>
      </c>
      <c r="C90" s="25">
        <v>1</v>
      </c>
      <c r="D90" s="26" t="s">
        <v>46</v>
      </c>
      <c r="E90" s="27">
        <v>68000</v>
      </c>
      <c r="F90" s="27">
        <v>69496</v>
      </c>
      <c r="G90" s="27">
        <v>69904</v>
      </c>
      <c r="H90" s="27">
        <v>66096</v>
      </c>
      <c r="I90" s="27">
        <v>66504</v>
      </c>
      <c r="J90" s="28">
        <f t="shared" si="4"/>
        <v>68000</v>
      </c>
      <c r="K90" s="29">
        <v>68000</v>
      </c>
      <c r="L90" s="30">
        <f t="shared" si="5"/>
        <v>0</v>
      </c>
    </row>
    <row r="91" spans="1:12" ht="24" customHeight="1" x14ac:dyDescent="0.2">
      <c r="A91" s="31">
        <v>84</v>
      </c>
      <c r="B91" s="32" t="s">
        <v>142</v>
      </c>
      <c r="C91" s="33">
        <v>1</v>
      </c>
      <c r="D91" s="34" t="s">
        <v>46</v>
      </c>
      <c r="E91" s="35">
        <v>39000</v>
      </c>
      <c r="F91" s="35">
        <v>39858</v>
      </c>
      <c r="G91" s="35">
        <v>40092</v>
      </c>
      <c r="H91" s="35">
        <v>37908</v>
      </c>
      <c r="I91" s="35">
        <v>38142</v>
      </c>
      <c r="J91" s="28">
        <f t="shared" si="4"/>
        <v>39000</v>
      </c>
      <c r="K91" s="36">
        <v>39000</v>
      </c>
      <c r="L91" s="37">
        <f t="shared" si="5"/>
        <v>0</v>
      </c>
    </row>
    <row r="92" spans="1:12" ht="24" customHeight="1" x14ac:dyDescent="0.2">
      <c r="A92" s="23">
        <v>85</v>
      </c>
      <c r="B92" s="24" t="s">
        <v>143</v>
      </c>
      <c r="C92" s="25">
        <v>1</v>
      </c>
      <c r="D92" s="26" t="s">
        <v>46</v>
      </c>
      <c r="E92" s="27">
        <v>69000</v>
      </c>
      <c r="F92" s="27">
        <v>70518</v>
      </c>
      <c r="G92" s="27">
        <v>70932</v>
      </c>
      <c r="H92" s="27">
        <v>67068</v>
      </c>
      <c r="I92" s="27">
        <v>67482</v>
      </c>
      <c r="J92" s="28">
        <f t="shared" si="4"/>
        <v>69000</v>
      </c>
      <c r="K92" s="29">
        <v>69000</v>
      </c>
      <c r="L92" s="30">
        <f t="shared" si="5"/>
        <v>0</v>
      </c>
    </row>
    <row r="93" spans="1:12" ht="19.5" customHeight="1" x14ac:dyDescent="0.2">
      <c r="A93" s="31">
        <v>86</v>
      </c>
      <c r="B93" s="32" t="s">
        <v>144</v>
      </c>
      <c r="C93" s="33">
        <v>1</v>
      </c>
      <c r="D93" s="34" t="s">
        <v>46</v>
      </c>
      <c r="E93" s="35">
        <v>8300</v>
      </c>
      <c r="F93" s="35">
        <v>8483</v>
      </c>
      <c r="G93" s="35">
        <v>8532</v>
      </c>
      <c r="H93" s="35">
        <v>8068</v>
      </c>
      <c r="I93" s="35">
        <v>8117</v>
      </c>
      <c r="J93" s="28">
        <f t="shared" si="4"/>
        <v>8300</v>
      </c>
      <c r="K93" s="36">
        <v>8300</v>
      </c>
      <c r="L93" s="37">
        <f t="shared" si="5"/>
        <v>0</v>
      </c>
    </row>
    <row r="94" spans="1:12" ht="19.5" customHeight="1" x14ac:dyDescent="0.2">
      <c r="A94" s="23">
        <v>87</v>
      </c>
      <c r="B94" s="24" t="s">
        <v>145</v>
      </c>
      <c r="C94" s="25">
        <v>1</v>
      </c>
      <c r="D94" s="26" t="s">
        <v>46</v>
      </c>
      <c r="E94" s="27">
        <v>4500</v>
      </c>
      <c r="F94" s="27">
        <v>4599</v>
      </c>
      <c r="G94" s="27">
        <v>4626</v>
      </c>
      <c r="H94" s="27">
        <v>4374</v>
      </c>
      <c r="I94" s="27">
        <v>4401</v>
      </c>
      <c r="J94" s="28">
        <f t="shared" si="4"/>
        <v>4500</v>
      </c>
      <c r="K94" s="29">
        <v>4500</v>
      </c>
      <c r="L94" s="30">
        <f t="shared" si="5"/>
        <v>0</v>
      </c>
    </row>
    <row r="95" spans="1:12" ht="19.5" customHeight="1" x14ac:dyDescent="0.2">
      <c r="A95" s="31">
        <v>88</v>
      </c>
      <c r="B95" s="32" t="s">
        <v>146</v>
      </c>
      <c r="C95" s="33">
        <v>1</v>
      </c>
      <c r="D95" s="34" t="s">
        <v>46</v>
      </c>
      <c r="E95" s="35">
        <v>12000</v>
      </c>
      <c r="F95" s="35">
        <v>12264</v>
      </c>
      <c r="G95" s="35">
        <v>12336</v>
      </c>
      <c r="H95" s="35">
        <v>11664</v>
      </c>
      <c r="I95" s="35">
        <v>11736</v>
      </c>
      <c r="J95" s="28">
        <f t="shared" si="4"/>
        <v>12000</v>
      </c>
      <c r="K95" s="36">
        <v>12000</v>
      </c>
      <c r="L95" s="37">
        <f t="shared" si="5"/>
        <v>0</v>
      </c>
    </row>
    <row r="96" spans="1:12" ht="36" customHeight="1" x14ac:dyDescent="0.2">
      <c r="A96" s="23">
        <v>89</v>
      </c>
      <c r="B96" s="24" t="s">
        <v>147</v>
      </c>
      <c r="C96" s="25">
        <v>1</v>
      </c>
      <c r="D96" s="26" t="s">
        <v>46</v>
      </c>
      <c r="E96" s="27">
        <v>18000</v>
      </c>
      <c r="F96" s="27">
        <v>18396</v>
      </c>
      <c r="G96" s="27">
        <v>18504</v>
      </c>
      <c r="H96" s="27">
        <v>17496</v>
      </c>
      <c r="I96" s="27">
        <v>17604</v>
      </c>
      <c r="J96" s="28">
        <f t="shared" si="4"/>
        <v>18000</v>
      </c>
      <c r="K96" s="29">
        <v>18000</v>
      </c>
      <c r="L96" s="30">
        <f t="shared" si="5"/>
        <v>0</v>
      </c>
    </row>
    <row r="97" spans="1:12" ht="36" customHeight="1" x14ac:dyDescent="0.2">
      <c r="A97" s="31">
        <v>90</v>
      </c>
      <c r="B97" s="32" t="s">
        <v>148</v>
      </c>
      <c r="C97" s="33">
        <v>1</v>
      </c>
      <c r="D97" s="34" t="s">
        <v>46</v>
      </c>
      <c r="E97" s="35">
        <v>21000</v>
      </c>
      <c r="F97" s="35">
        <v>21462</v>
      </c>
      <c r="G97" s="35">
        <v>21588</v>
      </c>
      <c r="H97" s="35">
        <v>20412</v>
      </c>
      <c r="I97" s="35">
        <v>20538</v>
      </c>
      <c r="J97" s="28">
        <f t="shared" si="4"/>
        <v>21000</v>
      </c>
      <c r="K97" s="36">
        <v>21000</v>
      </c>
      <c r="L97" s="37">
        <f t="shared" si="5"/>
        <v>0</v>
      </c>
    </row>
    <row r="98" spans="1:12" ht="24" customHeight="1" x14ac:dyDescent="0.2">
      <c r="A98" s="23">
        <v>91</v>
      </c>
      <c r="B98" s="24" t="s">
        <v>149</v>
      </c>
      <c r="C98" s="25">
        <v>1</v>
      </c>
      <c r="D98" s="26" t="s">
        <v>46</v>
      </c>
      <c r="E98" s="27">
        <v>450000</v>
      </c>
      <c r="F98" s="27">
        <v>459900</v>
      </c>
      <c r="G98" s="27">
        <v>462600</v>
      </c>
      <c r="H98" s="27">
        <v>437400</v>
      </c>
      <c r="I98" s="27">
        <v>440100</v>
      </c>
      <c r="J98" s="28">
        <f t="shared" si="4"/>
        <v>450000</v>
      </c>
      <c r="K98" s="29">
        <v>450000</v>
      </c>
      <c r="L98" s="30">
        <f t="shared" si="5"/>
        <v>0</v>
      </c>
    </row>
    <row r="99" spans="1:12" ht="24" customHeight="1" x14ac:dyDescent="0.2">
      <c r="A99" s="31">
        <v>92</v>
      </c>
      <c r="B99" s="32" t="s">
        <v>150</v>
      </c>
      <c r="C99" s="33">
        <v>1</v>
      </c>
      <c r="D99" s="34" t="s">
        <v>46</v>
      </c>
      <c r="E99" s="35">
        <v>2698000</v>
      </c>
      <c r="F99" s="35">
        <v>2757356</v>
      </c>
      <c r="G99" s="35">
        <v>2773544</v>
      </c>
      <c r="H99" s="35">
        <v>2622456</v>
      </c>
      <c r="I99" s="35">
        <v>2638644</v>
      </c>
      <c r="J99" s="28">
        <f t="shared" si="4"/>
        <v>2698000</v>
      </c>
      <c r="K99" s="36">
        <v>2698000</v>
      </c>
      <c r="L99" s="37">
        <f t="shared" si="5"/>
        <v>0</v>
      </c>
    </row>
    <row r="100" spans="1:12" ht="24" customHeight="1" x14ac:dyDescent="0.2">
      <c r="A100" s="23">
        <v>93</v>
      </c>
      <c r="B100" s="24" t="s">
        <v>151</v>
      </c>
      <c r="C100" s="25">
        <v>1</v>
      </c>
      <c r="D100" s="26" t="s">
        <v>46</v>
      </c>
      <c r="E100" s="27">
        <v>1350000</v>
      </c>
      <c r="F100" s="27">
        <v>1379700</v>
      </c>
      <c r="G100" s="27">
        <v>1387800</v>
      </c>
      <c r="H100" s="27">
        <v>1312200</v>
      </c>
      <c r="I100" s="27">
        <v>1320300</v>
      </c>
      <c r="J100" s="28">
        <f t="shared" si="4"/>
        <v>1350000</v>
      </c>
      <c r="K100" s="29">
        <v>1350000</v>
      </c>
      <c r="L100" s="30">
        <f t="shared" si="5"/>
        <v>0</v>
      </c>
    </row>
    <row r="101" spans="1:12" ht="24" customHeight="1" x14ac:dyDescent="0.2">
      <c r="A101" s="31">
        <v>94</v>
      </c>
      <c r="B101" s="32" t="s">
        <v>152</v>
      </c>
      <c r="C101" s="33">
        <v>1</v>
      </c>
      <c r="D101" s="34" t="s">
        <v>46</v>
      </c>
      <c r="E101" s="35">
        <v>1130000</v>
      </c>
      <c r="F101" s="35">
        <v>1154860</v>
      </c>
      <c r="G101" s="35">
        <v>1161640</v>
      </c>
      <c r="H101" s="35">
        <v>1098360</v>
      </c>
      <c r="I101" s="35">
        <v>1105140</v>
      </c>
      <c r="J101" s="28">
        <f t="shared" si="4"/>
        <v>1130000</v>
      </c>
      <c r="K101" s="36">
        <v>1130000</v>
      </c>
      <c r="L101" s="37">
        <f t="shared" si="5"/>
        <v>0</v>
      </c>
    </row>
    <row r="102" spans="1:12" ht="24" customHeight="1" x14ac:dyDescent="0.2">
      <c r="A102" s="23">
        <v>95</v>
      </c>
      <c r="B102" s="24" t="s">
        <v>153</v>
      </c>
      <c r="C102" s="25">
        <v>1</v>
      </c>
      <c r="D102" s="26" t="s">
        <v>46</v>
      </c>
      <c r="E102" s="27">
        <v>680000</v>
      </c>
      <c r="F102" s="27">
        <v>694960</v>
      </c>
      <c r="G102" s="27">
        <v>699040</v>
      </c>
      <c r="H102" s="27">
        <v>660960</v>
      </c>
      <c r="I102" s="27">
        <v>665040</v>
      </c>
      <c r="J102" s="28">
        <f t="shared" si="4"/>
        <v>680000</v>
      </c>
      <c r="K102" s="29">
        <v>680000</v>
      </c>
      <c r="L102" s="30">
        <f t="shared" si="5"/>
        <v>0</v>
      </c>
    </row>
    <row r="103" spans="1:12" ht="24" customHeight="1" x14ac:dyDescent="0.2">
      <c r="A103" s="31">
        <v>96</v>
      </c>
      <c r="B103" s="32" t="s">
        <v>154</v>
      </c>
      <c r="C103" s="33">
        <v>1</v>
      </c>
      <c r="D103" s="34" t="s">
        <v>46</v>
      </c>
      <c r="E103" s="35">
        <v>530000</v>
      </c>
      <c r="F103" s="35">
        <v>541660</v>
      </c>
      <c r="G103" s="35">
        <v>544840</v>
      </c>
      <c r="H103" s="35">
        <v>515160</v>
      </c>
      <c r="I103" s="35">
        <v>518340</v>
      </c>
      <c r="J103" s="28">
        <f t="shared" si="4"/>
        <v>530000</v>
      </c>
      <c r="K103" s="36">
        <v>530000</v>
      </c>
      <c r="L103" s="37">
        <f t="shared" si="5"/>
        <v>0</v>
      </c>
    </row>
    <row r="104" spans="1:12" ht="24" customHeight="1" x14ac:dyDescent="0.2">
      <c r="A104" s="23">
        <v>97</v>
      </c>
      <c r="B104" s="24" t="s">
        <v>155</v>
      </c>
      <c r="C104" s="25">
        <v>1</v>
      </c>
      <c r="D104" s="26" t="s">
        <v>46</v>
      </c>
      <c r="E104" s="27">
        <v>305000</v>
      </c>
      <c r="F104" s="27">
        <v>311710</v>
      </c>
      <c r="G104" s="27">
        <v>313540</v>
      </c>
      <c r="H104" s="27">
        <v>296460</v>
      </c>
      <c r="I104" s="27">
        <v>298290</v>
      </c>
      <c r="J104" s="28">
        <f t="shared" ref="J104:J135" si="6">AVERAGE(E104:I104)</f>
        <v>305000</v>
      </c>
      <c r="K104" s="29">
        <v>305000</v>
      </c>
      <c r="L104" s="30">
        <f t="shared" ref="L104:L135" si="7">(J104-K104)/K104</f>
        <v>0</v>
      </c>
    </row>
    <row r="105" spans="1:12" ht="30" customHeight="1" x14ac:dyDescent="0.2">
      <c r="A105" s="53" t="s">
        <v>156</v>
      </c>
      <c r="B105" s="53"/>
      <c r="C105" s="53"/>
      <c r="D105" s="53"/>
      <c r="E105" s="38">
        <f t="shared" ref="E105:K105" si="8">SUM(E8:E104)</f>
        <v>30822030</v>
      </c>
      <c r="F105" s="38">
        <f t="shared" si="8"/>
        <v>31500119</v>
      </c>
      <c r="G105" s="38">
        <f t="shared" si="8"/>
        <v>31685043</v>
      </c>
      <c r="H105" s="38">
        <f t="shared" si="8"/>
        <v>29959017</v>
      </c>
      <c r="I105" s="38">
        <f t="shared" si="8"/>
        <v>30143941</v>
      </c>
      <c r="J105" s="39">
        <f t="shared" si="8"/>
        <v>30822030</v>
      </c>
      <c r="K105" s="39">
        <f t="shared" si="8"/>
        <v>30822030</v>
      </c>
      <c r="L105" s="40">
        <f t="shared" si="7"/>
        <v>0</v>
      </c>
    </row>
  </sheetData>
  <mergeCells count="8">
    <mergeCell ref="A105:D105"/>
    <mergeCell ref="A1:L1"/>
    <mergeCell ref="A2:L2"/>
    <mergeCell ref="A3:L3"/>
    <mergeCell ref="A4:L4"/>
    <mergeCell ref="A6:D6"/>
    <mergeCell ref="E6:I6"/>
    <mergeCell ref="J6:L6"/>
  </mergeCells>
  <printOptions horizontalCentered="1"/>
  <pageMargins left="0.3" right="0.3" top="0.45" bottom="0.45" header="0.511811023622047" footer="0.2"/>
  <pageSetup fitToHeight="0" orientation="landscape" horizontalDpi="300" verticalDpi="300"/>
  <headerFooter>
    <oddFooter>&amp;LEstudio de Mercado · MZ-SA022 DE 2026 · Zarzal (V.)&amp;RPágina &amp;P de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F27"/>
  <sheetViews>
    <sheetView showGridLines="0" topLeftCell="A5" zoomScaleNormal="100" workbookViewId="0"/>
  </sheetViews>
  <sheetFormatPr baseColWidth="10" defaultColWidth="8.6640625" defaultRowHeight="15" x14ac:dyDescent="0.2"/>
  <cols>
    <col min="1" max="1" width="3" customWidth="1"/>
    <col min="2" max="2" width="30" customWidth="1"/>
    <col min="3" max="6" width="16" customWidth="1"/>
    <col min="7" max="7" width="3" customWidth="1"/>
  </cols>
  <sheetData>
    <row r="1" spans="2:6" ht="24" customHeight="1" x14ac:dyDescent="0.2">
      <c r="B1" s="56" t="s">
        <v>157</v>
      </c>
      <c r="C1" s="56"/>
      <c r="D1" s="56"/>
      <c r="E1" s="56"/>
      <c r="F1" s="56"/>
    </row>
    <row r="2" spans="2:6" ht="15" customHeight="1" x14ac:dyDescent="0.2">
      <c r="B2" s="51" t="s">
        <v>158</v>
      </c>
      <c r="C2" s="51"/>
      <c r="D2" s="51"/>
      <c r="E2" s="51"/>
      <c r="F2" s="51"/>
    </row>
    <row r="4" spans="2:6" ht="15" customHeight="1" x14ac:dyDescent="0.2">
      <c r="B4" s="57" t="s">
        <v>159</v>
      </c>
      <c r="C4" s="57"/>
      <c r="D4" s="57"/>
      <c r="E4" s="57"/>
      <c r="F4" s="57"/>
    </row>
    <row r="5" spans="2:6" ht="81.75" customHeight="1" x14ac:dyDescent="0.2">
      <c r="B5" s="58" t="s">
        <v>160</v>
      </c>
      <c r="C5" s="58"/>
      <c r="D5" s="58"/>
      <c r="E5" s="58"/>
      <c r="F5" s="58"/>
    </row>
    <row r="7" spans="2:6" ht="15" customHeight="1" x14ac:dyDescent="0.2">
      <c r="B7" s="59" t="s">
        <v>161</v>
      </c>
      <c r="C7" s="59"/>
      <c r="D7" s="59"/>
      <c r="E7" s="59"/>
      <c r="F7" s="59"/>
    </row>
    <row r="8" spans="2:6" ht="81.75" customHeight="1" x14ac:dyDescent="0.2">
      <c r="B8" s="58" t="s">
        <v>162</v>
      </c>
      <c r="C8" s="58"/>
      <c r="D8" s="58"/>
      <c r="E8" s="58"/>
      <c r="F8" s="58"/>
    </row>
    <row r="10" spans="2:6" ht="15" customHeight="1" x14ac:dyDescent="0.2">
      <c r="B10" s="60" t="s">
        <v>163</v>
      </c>
      <c r="C10" s="60"/>
      <c r="D10" s="60"/>
      <c r="E10" s="60"/>
      <c r="F10" s="60"/>
    </row>
    <row r="11" spans="2:6" ht="55.5" customHeight="1" x14ac:dyDescent="0.2">
      <c r="B11" s="58" t="s">
        <v>164</v>
      </c>
      <c r="C11" s="58"/>
      <c r="D11" s="58"/>
      <c r="E11" s="58"/>
      <c r="F11" s="58"/>
    </row>
    <row r="13" spans="2:6" ht="15" customHeight="1" x14ac:dyDescent="0.2">
      <c r="B13" s="57" t="s">
        <v>165</v>
      </c>
      <c r="C13" s="57"/>
      <c r="D13" s="57"/>
      <c r="E13" s="57"/>
      <c r="F13" s="57"/>
    </row>
    <row r="14" spans="2:6" ht="69" customHeight="1" x14ac:dyDescent="0.2">
      <c r="B14" s="58" t="s">
        <v>166</v>
      </c>
      <c r="C14" s="58"/>
      <c r="D14" s="58"/>
      <c r="E14" s="58"/>
      <c r="F14" s="58"/>
    </row>
    <row r="16" spans="2:6" ht="15" customHeight="1" x14ac:dyDescent="0.2">
      <c r="B16" s="57" t="s">
        <v>167</v>
      </c>
      <c r="C16" s="57"/>
      <c r="D16" s="57"/>
      <c r="E16" s="57"/>
      <c r="F16" s="57"/>
    </row>
    <row r="17" spans="2:6" x14ac:dyDescent="0.2">
      <c r="B17" s="18" t="s">
        <v>168</v>
      </c>
      <c r="C17" s="18" t="s">
        <v>169</v>
      </c>
      <c r="D17" s="18" t="s">
        <v>170</v>
      </c>
      <c r="E17" s="18" t="s">
        <v>171</v>
      </c>
      <c r="F17" s="18" t="s">
        <v>172</v>
      </c>
    </row>
    <row r="18" spans="2:6" ht="26" x14ac:dyDescent="0.2">
      <c r="B18" s="16" t="s">
        <v>173</v>
      </c>
      <c r="C18" s="41">
        <v>7</v>
      </c>
      <c r="D18" s="42">
        <v>39000</v>
      </c>
      <c r="E18" s="42">
        <v>7350000</v>
      </c>
      <c r="F18" s="42">
        <v>13223500</v>
      </c>
    </row>
    <row r="19" spans="2:6" x14ac:dyDescent="0.2">
      <c r="B19" s="16" t="s">
        <v>174</v>
      </c>
      <c r="C19" s="41">
        <v>31</v>
      </c>
      <c r="D19" s="42">
        <v>1350</v>
      </c>
      <c r="E19" s="42">
        <v>300000</v>
      </c>
      <c r="F19" s="42">
        <v>1021050</v>
      </c>
    </row>
    <row r="20" spans="2:6" x14ac:dyDescent="0.2">
      <c r="B20" s="16" t="s">
        <v>175</v>
      </c>
      <c r="C20" s="41">
        <v>11</v>
      </c>
      <c r="D20" s="42">
        <v>1800</v>
      </c>
      <c r="E20" s="42">
        <v>1800000</v>
      </c>
      <c r="F20" s="42">
        <v>5431300</v>
      </c>
    </row>
    <row r="21" spans="2:6" x14ac:dyDescent="0.2">
      <c r="B21" s="16" t="s">
        <v>176</v>
      </c>
      <c r="C21" s="41">
        <v>7</v>
      </c>
      <c r="D21" s="42">
        <v>8000</v>
      </c>
      <c r="E21" s="42">
        <v>900000</v>
      </c>
      <c r="F21" s="42">
        <v>1129500</v>
      </c>
    </row>
    <row r="22" spans="2:6" x14ac:dyDescent="0.2">
      <c r="B22" s="16" t="s">
        <v>177</v>
      </c>
      <c r="C22" s="41">
        <v>13</v>
      </c>
      <c r="D22" s="42">
        <v>180</v>
      </c>
      <c r="E22" s="42">
        <v>1300000</v>
      </c>
      <c r="F22" s="42">
        <v>2134780</v>
      </c>
    </row>
    <row r="23" spans="2:6" ht="26" x14ac:dyDescent="0.2">
      <c r="B23" s="16" t="s">
        <v>178</v>
      </c>
      <c r="C23" s="41">
        <v>21</v>
      </c>
      <c r="D23" s="42">
        <v>4500</v>
      </c>
      <c r="E23" s="42">
        <v>105000</v>
      </c>
      <c r="F23" s="42">
        <v>738900</v>
      </c>
    </row>
    <row r="24" spans="2:6" x14ac:dyDescent="0.2">
      <c r="B24" s="16" t="s">
        <v>179</v>
      </c>
      <c r="C24" s="41">
        <v>7</v>
      </c>
      <c r="D24" s="42">
        <v>305000</v>
      </c>
      <c r="E24" s="42">
        <v>2698000</v>
      </c>
      <c r="F24" s="42">
        <v>7143000</v>
      </c>
    </row>
    <row r="25" spans="2:6" x14ac:dyDescent="0.2">
      <c r="B25" s="43" t="s">
        <v>180</v>
      </c>
      <c r="C25" s="19">
        <f>SUM(C18:C24)</f>
        <v>97</v>
      </c>
      <c r="D25" s="44"/>
      <c r="E25" s="44"/>
      <c r="F25" s="45">
        <f>SUM(F18:F24)</f>
        <v>30822030</v>
      </c>
    </row>
    <row r="27" spans="2:6" ht="42" customHeight="1" x14ac:dyDescent="0.2">
      <c r="B27" s="61" t="s">
        <v>181</v>
      </c>
      <c r="C27" s="61"/>
      <c r="D27" s="61"/>
      <c r="E27" s="61"/>
      <c r="F27" s="61"/>
    </row>
  </sheetData>
  <mergeCells count="12">
    <mergeCell ref="B16:F16"/>
    <mergeCell ref="B27:F27"/>
    <mergeCell ref="B8:F8"/>
    <mergeCell ref="B10:F10"/>
    <mergeCell ref="B11:F11"/>
    <mergeCell ref="B13:F13"/>
    <mergeCell ref="B14:F14"/>
    <mergeCell ref="B1:F1"/>
    <mergeCell ref="B2:F2"/>
    <mergeCell ref="B4:F4"/>
    <mergeCell ref="B5:F5"/>
    <mergeCell ref="B7:F7"/>
  </mergeCells>
  <printOptions horizontalCentered="1"/>
  <pageMargins left="0.3" right="0.3" top="0.45" bottom="0.45" header="0.511811023622047" footer="0.2"/>
  <pageSetup fitToHeight="0" orientation="portrait" horizontalDpi="300" verticalDpi="300"/>
  <headerFooter>
    <oddFooter>&amp;LEstudio de Mercado · MZ-SA022 DE 2026 · Zarzal (V.)&amp;RPágina &amp;P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C11"/>
  <sheetViews>
    <sheetView showGridLines="0" zoomScaleNormal="100" workbookViewId="0"/>
  </sheetViews>
  <sheetFormatPr baseColWidth="10" defaultColWidth="8.6640625" defaultRowHeight="15" x14ac:dyDescent="0.2"/>
  <cols>
    <col min="1" max="1" width="3" customWidth="1"/>
    <col min="2" max="2" width="22" customWidth="1"/>
    <col min="3" max="3" width="74" customWidth="1"/>
    <col min="4" max="4" width="3" customWidth="1"/>
  </cols>
  <sheetData>
    <row r="1" spans="2:3" ht="24" customHeight="1" x14ac:dyDescent="0.2">
      <c r="B1" s="56" t="s">
        <v>182</v>
      </c>
      <c r="C1" s="56"/>
    </row>
    <row r="2" spans="2:3" ht="15" customHeight="1" x14ac:dyDescent="0.2">
      <c r="B2" s="51" t="s">
        <v>183</v>
      </c>
      <c r="C2" s="51"/>
    </row>
    <row r="4" spans="2:3" x14ac:dyDescent="0.2">
      <c r="B4" s="18" t="s">
        <v>184</v>
      </c>
      <c r="C4" s="18" t="s">
        <v>185</v>
      </c>
    </row>
    <row r="5" spans="2:3" ht="54" customHeight="1" x14ac:dyDescent="0.2">
      <c r="B5" s="46" t="s">
        <v>186</v>
      </c>
      <c r="C5" s="47" t="s">
        <v>187</v>
      </c>
    </row>
    <row r="6" spans="2:3" ht="54" customHeight="1" x14ac:dyDescent="0.2">
      <c r="B6" s="48" t="s">
        <v>188</v>
      </c>
      <c r="C6" s="16" t="s">
        <v>189</v>
      </c>
    </row>
    <row r="7" spans="2:3" ht="40.5" customHeight="1" x14ac:dyDescent="0.2">
      <c r="B7" s="46" t="s">
        <v>190</v>
      </c>
      <c r="C7" s="47" t="s">
        <v>191</v>
      </c>
    </row>
    <row r="8" spans="2:3" ht="27.75" customHeight="1" x14ac:dyDescent="0.2">
      <c r="B8" s="48" t="s">
        <v>192</v>
      </c>
      <c r="C8" s="16" t="s">
        <v>193</v>
      </c>
    </row>
    <row r="9" spans="2:3" ht="40.5" customHeight="1" x14ac:dyDescent="0.2">
      <c r="B9" s="46" t="s">
        <v>194</v>
      </c>
      <c r="C9" s="47" t="s">
        <v>195</v>
      </c>
    </row>
    <row r="11" spans="2:3" ht="33.75" customHeight="1" x14ac:dyDescent="0.2">
      <c r="B11" s="61" t="s">
        <v>196</v>
      </c>
      <c r="C11" s="61"/>
    </row>
  </sheetData>
  <mergeCells count="3">
    <mergeCell ref="B1:C1"/>
    <mergeCell ref="B2:C2"/>
    <mergeCell ref="B11:C11"/>
  </mergeCells>
  <printOptions horizontalCentered="1"/>
  <pageMargins left="0.3" right="0.3" top="0.45" bottom="0.45" header="0.511811023622047" footer="0.2"/>
  <pageSetup fitToHeight="0" orientation="portrait" horizontalDpi="300" verticalDpi="300"/>
  <headerFooter>
    <oddFooter>&amp;LEstudio de Mercado · MZ-SA022 DE 2026 · Zarzal (V.)&amp;RPágina &amp;P de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F22"/>
  <sheetViews>
    <sheetView showGridLines="0" zoomScaleNormal="100" workbookViewId="0"/>
  </sheetViews>
  <sheetFormatPr baseColWidth="10" defaultColWidth="8.6640625" defaultRowHeight="15" x14ac:dyDescent="0.2"/>
  <cols>
    <col min="1" max="1" width="3" customWidth="1"/>
    <col min="2" max="2" width="7" customWidth="1"/>
    <col min="3" max="3" width="30" customWidth="1"/>
    <col min="4" max="4" width="16" customWidth="1"/>
    <col min="5" max="5" width="22" customWidth="1"/>
    <col min="6" max="6" width="30" customWidth="1"/>
    <col min="7" max="7" width="3" customWidth="1"/>
  </cols>
  <sheetData>
    <row r="1" spans="2:6" ht="24" customHeight="1" x14ac:dyDescent="0.2">
      <c r="B1" s="56" t="s">
        <v>197</v>
      </c>
      <c r="C1" s="56"/>
      <c r="D1" s="56"/>
      <c r="E1" s="56"/>
      <c r="F1" s="56"/>
    </row>
    <row r="2" spans="2:6" ht="15" customHeight="1" x14ac:dyDescent="0.2">
      <c r="B2" s="51" t="s">
        <v>158</v>
      </c>
      <c r="C2" s="51"/>
      <c r="D2" s="51"/>
      <c r="E2" s="51"/>
      <c r="F2" s="51"/>
    </row>
    <row r="4" spans="2:6" ht="15" customHeight="1" x14ac:dyDescent="0.2">
      <c r="B4" s="59" t="s">
        <v>198</v>
      </c>
      <c r="C4" s="59"/>
      <c r="D4" s="59"/>
      <c r="E4" s="59"/>
      <c r="F4" s="59"/>
    </row>
    <row r="5" spans="2:6" ht="26" x14ac:dyDescent="0.2">
      <c r="B5" s="18" t="s">
        <v>199</v>
      </c>
      <c r="C5" s="18" t="s">
        <v>200</v>
      </c>
      <c r="D5" s="18" t="s">
        <v>201</v>
      </c>
      <c r="E5" s="18" t="s">
        <v>202</v>
      </c>
      <c r="F5" s="18" t="s">
        <v>203</v>
      </c>
    </row>
    <row r="6" spans="2:6" ht="49.5" customHeight="1" x14ac:dyDescent="0.2">
      <c r="B6" s="49">
        <v>1</v>
      </c>
      <c r="C6" s="16" t="s">
        <v>204</v>
      </c>
      <c r="D6" s="41" t="s">
        <v>205</v>
      </c>
      <c r="E6" s="16" t="s">
        <v>206</v>
      </c>
      <c r="F6" s="50" t="s">
        <v>207</v>
      </c>
    </row>
    <row r="7" spans="2:6" ht="73.5" customHeight="1" x14ac:dyDescent="0.2">
      <c r="B7" s="23">
        <v>2</v>
      </c>
      <c r="C7" s="47" t="s">
        <v>208</v>
      </c>
      <c r="D7" s="25" t="s">
        <v>209</v>
      </c>
      <c r="E7" s="47" t="s">
        <v>210</v>
      </c>
      <c r="F7" s="24" t="s">
        <v>211</v>
      </c>
    </row>
    <row r="8" spans="2:6" ht="85.5" customHeight="1" x14ac:dyDescent="0.2">
      <c r="B8" s="49">
        <v>3</v>
      </c>
      <c r="C8" s="16" t="s">
        <v>212</v>
      </c>
      <c r="D8" s="41" t="s">
        <v>213</v>
      </c>
      <c r="E8" s="16" t="s">
        <v>206</v>
      </c>
      <c r="F8" s="50" t="s">
        <v>214</v>
      </c>
    </row>
    <row r="9" spans="2:6" ht="61.5" customHeight="1" x14ac:dyDescent="0.2">
      <c r="B9" s="23">
        <v>4</v>
      </c>
      <c r="C9" s="47" t="s">
        <v>215</v>
      </c>
      <c r="D9" s="25" t="s">
        <v>216</v>
      </c>
      <c r="E9" s="47" t="s">
        <v>217</v>
      </c>
      <c r="F9" s="24" t="s">
        <v>218</v>
      </c>
    </row>
    <row r="10" spans="2:6" ht="61.5" customHeight="1" x14ac:dyDescent="0.2">
      <c r="B10" s="49">
        <v>5</v>
      </c>
      <c r="C10" s="16" t="s">
        <v>219</v>
      </c>
      <c r="D10" s="41" t="s">
        <v>216</v>
      </c>
      <c r="E10" s="16" t="s">
        <v>220</v>
      </c>
      <c r="F10" s="50" t="s">
        <v>218</v>
      </c>
    </row>
    <row r="12" spans="2:6" ht="15" customHeight="1" x14ac:dyDescent="0.2">
      <c r="B12" s="57" t="s">
        <v>221</v>
      </c>
      <c r="C12" s="57"/>
      <c r="D12" s="57"/>
      <c r="E12" s="57"/>
      <c r="F12" s="57"/>
    </row>
    <row r="13" spans="2:6" ht="22.25" customHeight="1" x14ac:dyDescent="0.2">
      <c r="B13" s="18" t="s">
        <v>222</v>
      </c>
      <c r="C13" s="62" t="s">
        <v>223</v>
      </c>
      <c r="D13" s="62"/>
      <c r="E13" s="62" t="s">
        <v>224</v>
      </c>
      <c r="F13" s="62"/>
    </row>
    <row r="14" spans="2:6" ht="37.5" customHeight="1" x14ac:dyDescent="0.2">
      <c r="B14" s="46" t="s">
        <v>225</v>
      </c>
      <c r="C14" s="63" t="s">
        <v>226</v>
      </c>
      <c r="D14" s="63"/>
      <c r="E14" s="64" t="s">
        <v>227</v>
      </c>
      <c r="F14" s="64"/>
    </row>
    <row r="15" spans="2:6" ht="37.5" customHeight="1" x14ac:dyDescent="0.2">
      <c r="B15" s="48" t="s">
        <v>228</v>
      </c>
      <c r="C15" s="65" t="s">
        <v>229</v>
      </c>
      <c r="D15" s="65"/>
      <c r="E15" s="66" t="s">
        <v>230</v>
      </c>
      <c r="F15" s="66"/>
    </row>
    <row r="16" spans="2:6" ht="37.5" customHeight="1" x14ac:dyDescent="0.2">
      <c r="B16" s="46" t="s">
        <v>231</v>
      </c>
      <c r="C16" s="63" t="s">
        <v>232</v>
      </c>
      <c r="D16" s="63"/>
      <c r="E16" s="64" t="s">
        <v>233</v>
      </c>
      <c r="F16" s="64"/>
    </row>
    <row r="17" spans="2:6" ht="25.5" customHeight="1" x14ac:dyDescent="0.2">
      <c r="B17" s="48" t="s">
        <v>234</v>
      </c>
      <c r="C17" s="65" t="s">
        <v>235</v>
      </c>
      <c r="D17" s="65"/>
      <c r="E17" s="66" t="s">
        <v>236</v>
      </c>
      <c r="F17" s="66"/>
    </row>
    <row r="18" spans="2:6" ht="37.5" customHeight="1" x14ac:dyDescent="0.2">
      <c r="B18" s="46" t="s">
        <v>237</v>
      </c>
      <c r="C18" s="63" t="s">
        <v>238</v>
      </c>
      <c r="D18" s="63"/>
      <c r="E18" s="64" t="s">
        <v>239</v>
      </c>
      <c r="F18" s="64"/>
    </row>
    <row r="19" spans="2:6" ht="37.5" customHeight="1" x14ac:dyDescent="0.2">
      <c r="B19" s="48" t="s">
        <v>240</v>
      </c>
      <c r="C19" s="65" t="s">
        <v>241</v>
      </c>
      <c r="D19" s="65"/>
      <c r="E19" s="66" t="s">
        <v>242</v>
      </c>
      <c r="F19" s="66"/>
    </row>
    <row r="20" spans="2:6" ht="25.5" customHeight="1" x14ac:dyDescent="0.2">
      <c r="B20" s="46" t="s">
        <v>243</v>
      </c>
      <c r="C20" s="63" t="s">
        <v>244</v>
      </c>
      <c r="D20" s="63"/>
      <c r="E20" s="64" t="s">
        <v>245</v>
      </c>
      <c r="F20" s="64"/>
    </row>
    <row r="22" spans="2:6" ht="42" customHeight="1" x14ac:dyDescent="0.2">
      <c r="B22" s="67" t="s">
        <v>246</v>
      </c>
      <c r="C22" s="67"/>
      <c r="D22" s="67"/>
      <c r="E22" s="67"/>
      <c r="F22" s="67"/>
    </row>
  </sheetData>
  <mergeCells count="21">
    <mergeCell ref="C20:D20"/>
    <mergeCell ref="E20:F20"/>
    <mergeCell ref="B22:F22"/>
    <mergeCell ref="C17:D17"/>
    <mergeCell ref="E17:F17"/>
    <mergeCell ref="C18:D18"/>
    <mergeCell ref="E18:F18"/>
    <mergeCell ref="C19:D19"/>
    <mergeCell ref="E19:F19"/>
    <mergeCell ref="C14:D14"/>
    <mergeCell ref="E14:F14"/>
    <mergeCell ref="C15:D15"/>
    <mergeCell ref="E15:F15"/>
    <mergeCell ref="C16:D16"/>
    <mergeCell ref="E16:F16"/>
    <mergeCell ref="B1:F1"/>
    <mergeCell ref="B2:F2"/>
    <mergeCell ref="B4:F4"/>
    <mergeCell ref="B12:F12"/>
    <mergeCell ref="C13:D13"/>
    <mergeCell ref="E13:F13"/>
  </mergeCells>
  <hyperlinks>
    <hyperlink ref="E14" r:id="rId1" xr:uid="{00000000-0004-0000-0400-000000000000}"/>
    <hyperlink ref="E15" r:id="rId2" xr:uid="{00000000-0004-0000-0400-000001000000}"/>
    <hyperlink ref="E16" r:id="rId3" xr:uid="{00000000-0004-0000-0400-000002000000}"/>
    <hyperlink ref="E17" r:id="rId4" xr:uid="{00000000-0004-0000-0400-000003000000}"/>
    <hyperlink ref="E18" r:id="rId5" xr:uid="{00000000-0004-0000-0400-000004000000}"/>
    <hyperlink ref="E19" r:id="rId6" xr:uid="{00000000-0004-0000-0400-000005000000}"/>
    <hyperlink ref="E20" r:id="rId7" xr:uid="{00000000-0004-0000-0400-000006000000}"/>
  </hyperlinks>
  <printOptions horizontalCentered="1"/>
  <pageMargins left="0.3" right="0.3" top="0.45" bottom="0.45" header="0.511811023622047" footer="0.2"/>
  <pageSetup fitToHeight="0" orientation="landscape" horizontalDpi="300" verticalDpi="300"/>
  <headerFooter>
    <oddFooter>&amp;LEstudio de Mercado · MZ-SA022 DE 2026 · Zarzal (V.)&amp;RPágina &amp;P de &amp;N</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Portada</vt:lpstr>
      <vt:lpstr>Estudio de Mercado</vt:lpstr>
      <vt:lpstr>Justificación Valores</vt:lpstr>
      <vt:lpstr>Resumen secciones</vt:lpstr>
      <vt:lpstr>Fuentes y enlaces</vt:lpstr>
      <vt:lpstr>'Estudio de Mercado'!Área_de_impresión</vt:lpstr>
      <vt:lpstr>'Fuentes y enlaces'!Área_de_impresión</vt:lpstr>
      <vt:lpstr>'Justificación Valores'!Área_de_impresión</vt:lpstr>
      <vt:lpstr>Portada!Área_de_impresión</vt:lpstr>
      <vt:lpstr>'Resumen secciones'!Área_de_impresión</vt:lpstr>
      <vt:lpstr>'Estudio de Mercado'!Títulos_a_imprimir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Cristian Vasquez</cp:lastModifiedBy>
  <cp:revision>0</cp:revision>
  <dcterms:created xsi:type="dcterms:W3CDTF">2026-06-26T22:05:50Z</dcterms:created>
  <dcterms:modified xsi:type="dcterms:W3CDTF">2026-06-26T22:17:23Z</dcterms:modified>
  <dc:language>en-US</dc:language>
</cp:coreProperties>
</file>