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mc:AlternateContent xmlns:mc="http://schemas.openxmlformats.org/markup-compatibility/2006">
    <mc:Choice Requires="x15">
      <x15ac:absPath xmlns:x15ac="http://schemas.microsoft.com/office/spreadsheetml/2010/11/ac" url="C:\Users\medio\Downloads\"/>
    </mc:Choice>
  </mc:AlternateContent>
  <xr:revisionPtr revIDLastSave="0" documentId="13_ncr:1_{EFA85FCB-96EA-4E79-89EA-AE8B647FEFFD}" xr6:coauthVersionLast="36" xr6:coauthVersionMax="47" xr10:uidLastSave="{00000000-0000-0000-0000-000000000000}"/>
  <bookViews>
    <workbookView xWindow="-105" yWindow="-105" windowWidth="23250" windowHeight="12450" activeTab="3" xr2:uid="{7C4D50B2-9A62-4BA1-B86E-3168252CB285}"/>
  </bookViews>
  <sheets>
    <sheet name="cot 1" sheetId="2" r:id="rId1"/>
    <sheet name="cot2" sheetId="3" r:id="rId2"/>
    <sheet name="cot3" sheetId="4" r:id="rId3"/>
    <sheet name="PROMEDIO " sheetId="6" r:id="rId4"/>
  </sheets>
  <calcPr calcId="1790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16" i="6" l="1"/>
  <c r="N16" i="6" s="1"/>
  <c r="M24" i="6"/>
  <c r="N24" i="6" s="1"/>
  <c r="M32" i="6"/>
  <c r="N32" i="6" s="1"/>
  <c r="M40" i="6"/>
  <c r="N40" i="6" s="1"/>
  <c r="M48" i="6"/>
  <c r="N48" i="6" s="1"/>
  <c r="M56" i="6"/>
  <c r="N56" i="6" s="1"/>
  <c r="M64" i="6"/>
  <c r="N64" i="6" s="1"/>
  <c r="M72" i="6"/>
  <c r="N72" i="6" s="1"/>
  <c r="L9" i="6"/>
  <c r="L16" i="6"/>
  <c r="L17" i="6"/>
  <c r="L24" i="6"/>
  <c r="L25" i="6"/>
  <c r="L32" i="6"/>
  <c r="L33" i="6"/>
  <c r="L40" i="6"/>
  <c r="L41" i="6"/>
  <c r="L48" i="6"/>
  <c r="L49" i="6"/>
  <c r="L56" i="6"/>
  <c r="L57" i="6"/>
  <c r="L64" i="6"/>
  <c r="L65" i="6"/>
  <c r="L72" i="6"/>
  <c r="L73" i="6"/>
  <c r="J9" i="6"/>
  <c r="M9" i="6" s="1"/>
  <c r="J10" i="6"/>
  <c r="L10" i="6" s="1"/>
  <c r="J11" i="6"/>
  <c r="L11" i="6" s="1"/>
  <c r="J12" i="6"/>
  <c r="L12" i="6" s="1"/>
  <c r="J13" i="6"/>
  <c r="L13" i="6" s="1"/>
  <c r="J14" i="6"/>
  <c r="L14" i="6" s="1"/>
  <c r="J15" i="6"/>
  <c r="L15" i="6" s="1"/>
  <c r="M15" i="6" s="1"/>
  <c r="N15" i="6" s="1"/>
  <c r="J16" i="6"/>
  <c r="J17" i="6"/>
  <c r="M17" i="6" s="1"/>
  <c r="J18" i="6"/>
  <c r="L18" i="6" s="1"/>
  <c r="J19" i="6"/>
  <c r="L19" i="6" s="1"/>
  <c r="J20" i="6"/>
  <c r="L20" i="6" s="1"/>
  <c r="J21" i="6"/>
  <c r="L21" i="6" s="1"/>
  <c r="J22" i="6"/>
  <c r="L22" i="6" s="1"/>
  <c r="J23" i="6"/>
  <c r="L23" i="6" s="1"/>
  <c r="M23" i="6" s="1"/>
  <c r="N23" i="6" s="1"/>
  <c r="J24" i="6"/>
  <c r="J25" i="6"/>
  <c r="M25" i="6" s="1"/>
  <c r="J26" i="6"/>
  <c r="L26" i="6" s="1"/>
  <c r="J27" i="6"/>
  <c r="L27" i="6" s="1"/>
  <c r="J28" i="6"/>
  <c r="L28" i="6" s="1"/>
  <c r="J29" i="6"/>
  <c r="L29" i="6" s="1"/>
  <c r="J30" i="6"/>
  <c r="L30" i="6" s="1"/>
  <c r="J31" i="6"/>
  <c r="L31" i="6" s="1"/>
  <c r="M31" i="6" s="1"/>
  <c r="N31" i="6" s="1"/>
  <c r="J32" i="6"/>
  <c r="J33" i="6"/>
  <c r="M33" i="6" s="1"/>
  <c r="J34" i="6"/>
  <c r="L34" i="6" s="1"/>
  <c r="J35" i="6"/>
  <c r="L35" i="6" s="1"/>
  <c r="J36" i="6"/>
  <c r="L36" i="6" s="1"/>
  <c r="J37" i="6"/>
  <c r="L37" i="6" s="1"/>
  <c r="J38" i="6"/>
  <c r="L38" i="6" s="1"/>
  <c r="J39" i="6"/>
  <c r="L39" i="6" s="1"/>
  <c r="M39" i="6" s="1"/>
  <c r="N39" i="6" s="1"/>
  <c r="J40" i="6"/>
  <c r="J41" i="6"/>
  <c r="M41" i="6" s="1"/>
  <c r="J42" i="6"/>
  <c r="L42" i="6" s="1"/>
  <c r="J43" i="6"/>
  <c r="L43" i="6" s="1"/>
  <c r="J44" i="6"/>
  <c r="L44" i="6" s="1"/>
  <c r="J45" i="6"/>
  <c r="L45" i="6" s="1"/>
  <c r="J46" i="6"/>
  <c r="L46" i="6" s="1"/>
  <c r="J47" i="6"/>
  <c r="L47" i="6" s="1"/>
  <c r="M47" i="6" s="1"/>
  <c r="N47" i="6" s="1"/>
  <c r="J48" i="6"/>
  <c r="J49" i="6"/>
  <c r="M49" i="6" s="1"/>
  <c r="J50" i="6"/>
  <c r="L50" i="6" s="1"/>
  <c r="J51" i="6"/>
  <c r="L51" i="6" s="1"/>
  <c r="J52" i="6"/>
  <c r="L52" i="6" s="1"/>
  <c r="J53" i="6"/>
  <c r="L53" i="6" s="1"/>
  <c r="J54" i="6"/>
  <c r="L54" i="6" s="1"/>
  <c r="J55" i="6"/>
  <c r="L55" i="6" s="1"/>
  <c r="M55" i="6" s="1"/>
  <c r="N55" i="6" s="1"/>
  <c r="J56" i="6"/>
  <c r="J57" i="6"/>
  <c r="M57" i="6" s="1"/>
  <c r="J58" i="6"/>
  <c r="L58" i="6" s="1"/>
  <c r="J59" i="6"/>
  <c r="L59" i="6" s="1"/>
  <c r="J60" i="6"/>
  <c r="L60" i="6" s="1"/>
  <c r="J61" i="6"/>
  <c r="L61" i="6" s="1"/>
  <c r="J62" i="6"/>
  <c r="L62" i="6" s="1"/>
  <c r="J63" i="6"/>
  <c r="L63" i="6" s="1"/>
  <c r="M63" i="6" s="1"/>
  <c r="N63" i="6" s="1"/>
  <c r="J64" i="6"/>
  <c r="J65" i="6"/>
  <c r="M65" i="6" s="1"/>
  <c r="J66" i="6"/>
  <c r="L66" i="6" s="1"/>
  <c r="J67" i="6"/>
  <c r="L67" i="6" s="1"/>
  <c r="J68" i="6"/>
  <c r="L68" i="6" s="1"/>
  <c r="J69" i="6"/>
  <c r="L69" i="6" s="1"/>
  <c r="J70" i="6"/>
  <c r="L70" i="6" s="1"/>
  <c r="J71" i="6"/>
  <c r="L71" i="6" s="1"/>
  <c r="M71" i="6" s="1"/>
  <c r="N71" i="6" s="1"/>
  <c r="J72" i="6"/>
  <c r="J73" i="6"/>
  <c r="M73" i="6" s="1"/>
  <c r="J74" i="6"/>
  <c r="L74" i="6" s="1"/>
  <c r="J75" i="6"/>
  <c r="L75" i="6" s="1"/>
  <c r="J76" i="6"/>
  <c r="L76" i="6" s="1"/>
  <c r="J8" i="6"/>
  <c r="N13" i="6" l="1"/>
  <c r="M8" i="6"/>
  <c r="N45" i="6"/>
  <c r="N29" i="6"/>
  <c r="N73" i="6"/>
  <c r="N25" i="6"/>
  <c r="L8" i="6"/>
  <c r="N33" i="6"/>
  <c r="M70" i="6"/>
  <c r="N70" i="6" s="1"/>
  <c r="M62" i="6"/>
  <c r="N62" i="6" s="1"/>
  <c r="M54" i="6"/>
  <c r="N54" i="6" s="1"/>
  <c r="M46" i="6"/>
  <c r="N46" i="6" s="1"/>
  <c r="M38" i="6"/>
  <c r="N38" i="6" s="1"/>
  <c r="M30" i="6"/>
  <c r="N30" i="6" s="1"/>
  <c r="M22" i="6"/>
  <c r="N22" i="6" s="1"/>
  <c r="M14" i="6"/>
  <c r="N14" i="6" s="1"/>
  <c r="N57" i="6"/>
  <c r="M69" i="6"/>
  <c r="N69" i="6" s="1"/>
  <c r="M61" i="6"/>
  <c r="N61" i="6" s="1"/>
  <c r="M53" i="6"/>
  <c r="N53" i="6" s="1"/>
  <c r="M45" i="6"/>
  <c r="M37" i="6"/>
  <c r="N37" i="6" s="1"/>
  <c r="M29" i="6"/>
  <c r="M21" i="6"/>
  <c r="N21" i="6" s="1"/>
  <c r="M13" i="6"/>
  <c r="N41" i="6"/>
  <c r="M76" i="6"/>
  <c r="N76" i="6" s="1"/>
  <c r="M68" i="6"/>
  <c r="N68" i="6" s="1"/>
  <c r="M60" i="6"/>
  <c r="N60" i="6" s="1"/>
  <c r="M52" i="6"/>
  <c r="N52" i="6" s="1"/>
  <c r="M44" i="6"/>
  <c r="N44" i="6" s="1"/>
  <c r="M36" i="6"/>
  <c r="N36" i="6" s="1"/>
  <c r="M28" i="6"/>
  <c r="N28" i="6" s="1"/>
  <c r="M20" i="6"/>
  <c r="N20" i="6" s="1"/>
  <c r="M12" i="6"/>
  <c r="N12" i="6" s="1"/>
  <c r="N65" i="6"/>
  <c r="N17" i="6"/>
  <c r="M75" i="6"/>
  <c r="N75" i="6" s="1"/>
  <c r="M67" i="6"/>
  <c r="N67" i="6" s="1"/>
  <c r="M59" i="6"/>
  <c r="N59" i="6" s="1"/>
  <c r="M51" i="6"/>
  <c r="N51" i="6" s="1"/>
  <c r="M43" i="6"/>
  <c r="N43" i="6" s="1"/>
  <c r="M35" i="6"/>
  <c r="N35" i="6" s="1"/>
  <c r="M27" i="6"/>
  <c r="N27" i="6" s="1"/>
  <c r="M19" i="6"/>
  <c r="N19" i="6" s="1"/>
  <c r="M11" i="6"/>
  <c r="N11" i="6" s="1"/>
  <c r="N49" i="6"/>
  <c r="M74" i="6"/>
  <c r="M66" i="6"/>
  <c r="N66" i="6" s="1"/>
  <c r="M58" i="6"/>
  <c r="N58" i="6" s="1"/>
  <c r="M50" i="6"/>
  <c r="N50" i="6" s="1"/>
  <c r="M42" i="6"/>
  <c r="N42" i="6" s="1"/>
  <c r="M34" i="6"/>
  <c r="N34" i="6" s="1"/>
  <c r="M26" i="6"/>
  <c r="N26" i="6" s="1"/>
  <c r="M18" i="6"/>
  <c r="N18" i="6" s="1"/>
  <c r="M10" i="6"/>
  <c r="N10" i="6" s="1"/>
  <c r="N9" i="6"/>
  <c r="N74" i="6"/>
  <c r="I76" i="4"/>
  <c r="J76" i="4" s="1"/>
  <c r="K76" i="4" s="1"/>
  <c r="I75" i="4"/>
  <c r="J75" i="4" s="1"/>
  <c r="K75" i="4" s="1"/>
  <c r="I74" i="4"/>
  <c r="J74" i="4" s="1"/>
  <c r="K74" i="4" s="1"/>
  <c r="I73" i="4"/>
  <c r="J73" i="4" s="1"/>
  <c r="K73" i="4" s="1"/>
  <c r="I72" i="4"/>
  <c r="J72" i="4" s="1"/>
  <c r="K72" i="4" s="1"/>
  <c r="I71" i="4"/>
  <c r="J71" i="4" s="1"/>
  <c r="K71" i="4" s="1"/>
  <c r="I70" i="4"/>
  <c r="J70" i="4" s="1"/>
  <c r="K70" i="4" s="1"/>
  <c r="I69" i="4"/>
  <c r="J69" i="4" s="1"/>
  <c r="K69" i="4" s="1"/>
  <c r="I68" i="4"/>
  <c r="J68" i="4" s="1"/>
  <c r="K68" i="4" s="1"/>
  <c r="I67" i="4"/>
  <c r="J67" i="4" s="1"/>
  <c r="K67" i="4" s="1"/>
  <c r="I66" i="4"/>
  <c r="J66" i="4" s="1"/>
  <c r="K66" i="4" s="1"/>
  <c r="I65" i="4"/>
  <c r="J65" i="4" s="1"/>
  <c r="K65" i="4" s="1"/>
  <c r="I64" i="4"/>
  <c r="J64" i="4" s="1"/>
  <c r="K64" i="4" s="1"/>
  <c r="I63" i="4"/>
  <c r="J63" i="4" s="1"/>
  <c r="K63" i="4" s="1"/>
  <c r="I62" i="4"/>
  <c r="J62" i="4" s="1"/>
  <c r="K62" i="4" s="1"/>
  <c r="I61" i="4"/>
  <c r="J61" i="4" s="1"/>
  <c r="K61" i="4" s="1"/>
  <c r="I60" i="4"/>
  <c r="J60" i="4" s="1"/>
  <c r="K60" i="4" s="1"/>
  <c r="I59" i="4"/>
  <c r="J59" i="4" s="1"/>
  <c r="K59" i="4" s="1"/>
  <c r="I58" i="4"/>
  <c r="J58" i="4" s="1"/>
  <c r="K58" i="4" s="1"/>
  <c r="I57" i="4"/>
  <c r="J57" i="4" s="1"/>
  <c r="K57" i="4" s="1"/>
  <c r="I56" i="4"/>
  <c r="J56" i="4" s="1"/>
  <c r="K56" i="4" s="1"/>
  <c r="I55" i="4"/>
  <c r="J55" i="4" s="1"/>
  <c r="K55" i="4" s="1"/>
  <c r="I54" i="4"/>
  <c r="J54" i="4" s="1"/>
  <c r="K54" i="4" s="1"/>
  <c r="I53" i="4"/>
  <c r="J53" i="4" s="1"/>
  <c r="K53" i="4" s="1"/>
  <c r="I52" i="4"/>
  <c r="J52" i="4" s="1"/>
  <c r="K52" i="4" s="1"/>
  <c r="I51" i="4"/>
  <c r="J51" i="4" s="1"/>
  <c r="K51" i="4" s="1"/>
  <c r="I50" i="4"/>
  <c r="J50" i="4" s="1"/>
  <c r="K50" i="4" s="1"/>
  <c r="I49" i="4"/>
  <c r="J49" i="4" s="1"/>
  <c r="K49" i="4" s="1"/>
  <c r="I48" i="4"/>
  <c r="J48" i="4" s="1"/>
  <c r="K48" i="4" s="1"/>
  <c r="I47" i="4"/>
  <c r="J47" i="4" s="1"/>
  <c r="K47" i="4" s="1"/>
  <c r="I46" i="4"/>
  <c r="J46" i="4" s="1"/>
  <c r="K46" i="4" s="1"/>
  <c r="I45" i="4"/>
  <c r="J45" i="4" s="1"/>
  <c r="K45" i="4" s="1"/>
  <c r="I44" i="4"/>
  <c r="J44" i="4" s="1"/>
  <c r="K44" i="4" s="1"/>
  <c r="I43" i="4"/>
  <c r="J43" i="4" s="1"/>
  <c r="K43" i="4" s="1"/>
  <c r="I42" i="4"/>
  <c r="J42" i="4" s="1"/>
  <c r="K42" i="4" s="1"/>
  <c r="I41" i="4"/>
  <c r="J41" i="4" s="1"/>
  <c r="K41" i="4" s="1"/>
  <c r="I40" i="4"/>
  <c r="J40" i="4" s="1"/>
  <c r="K40" i="4" s="1"/>
  <c r="I39" i="4"/>
  <c r="J39" i="4" s="1"/>
  <c r="K39" i="4" s="1"/>
  <c r="I38" i="4"/>
  <c r="J38" i="4" s="1"/>
  <c r="K38" i="4" s="1"/>
  <c r="I37" i="4"/>
  <c r="J37" i="4" s="1"/>
  <c r="K37" i="4" s="1"/>
  <c r="I36" i="4"/>
  <c r="J36" i="4" s="1"/>
  <c r="K36" i="4" s="1"/>
  <c r="I35" i="4"/>
  <c r="J35" i="4" s="1"/>
  <c r="K35" i="4" s="1"/>
  <c r="J34" i="4"/>
  <c r="K34" i="4" s="1"/>
  <c r="I34" i="4"/>
  <c r="I33" i="4"/>
  <c r="J33" i="4" s="1"/>
  <c r="K33" i="4" s="1"/>
  <c r="I32" i="4"/>
  <c r="J32" i="4" s="1"/>
  <c r="K32" i="4" s="1"/>
  <c r="I31" i="4"/>
  <c r="J31" i="4" s="1"/>
  <c r="K31" i="4" s="1"/>
  <c r="I30" i="4"/>
  <c r="J30" i="4" s="1"/>
  <c r="K30" i="4" s="1"/>
  <c r="I29" i="4"/>
  <c r="J29" i="4" s="1"/>
  <c r="K29" i="4" s="1"/>
  <c r="I28" i="4"/>
  <c r="J28" i="4" s="1"/>
  <c r="K28" i="4" s="1"/>
  <c r="I27" i="4"/>
  <c r="J27" i="4" s="1"/>
  <c r="K27" i="4" s="1"/>
  <c r="I26" i="4"/>
  <c r="J26" i="4" s="1"/>
  <c r="K26" i="4" s="1"/>
  <c r="I25" i="4"/>
  <c r="J25" i="4" s="1"/>
  <c r="K25" i="4" s="1"/>
  <c r="I24" i="4"/>
  <c r="J24" i="4" s="1"/>
  <c r="K24" i="4" s="1"/>
  <c r="I23" i="4"/>
  <c r="J23" i="4" s="1"/>
  <c r="K23" i="4" s="1"/>
  <c r="I22" i="4"/>
  <c r="J22" i="4" s="1"/>
  <c r="K22" i="4" s="1"/>
  <c r="I21" i="4"/>
  <c r="J21" i="4" s="1"/>
  <c r="K21" i="4" s="1"/>
  <c r="I20" i="4"/>
  <c r="J20" i="4" s="1"/>
  <c r="K20" i="4" s="1"/>
  <c r="I19" i="4"/>
  <c r="J19" i="4" s="1"/>
  <c r="K19" i="4" s="1"/>
  <c r="I18" i="4"/>
  <c r="J18" i="4" s="1"/>
  <c r="K18" i="4" s="1"/>
  <c r="I17" i="4"/>
  <c r="J17" i="4" s="1"/>
  <c r="K17" i="4" s="1"/>
  <c r="I16" i="4"/>
  <c r="J16" i="4" s="1"/>
  <c r="K16" i="4" s="1"/>
  <c r="I15" i="4"/>
  <c r="J15" i="4" s="1"/>
  <c r="K15" i="4" s="1"/>
  <c r="I14" i="4"/>
  <c r="J14" i="4" s="1"/>
  <c r="K14" i="4" s="1"/>
  <c r="I13" i="4"/>
  <c r="J13" i="4" s="1"/>
  <c r="K13" i="4" s="1"/>
  <c r="I12" i="4"/>
  <c r="J12" i="4" s="1"/>
  <c r="K12" i="4" s="1"/>
  <c r="I11" i="4"/>
  <c r="J11" i="4" s="1"/>
  <c r="K11" i="4" s="1"/>
  <c r="I10" i="4"/>
  <c r="J10" i="4" s="1"/>
  <c r="K10" i="4" s="1"/>
  <c r="I9" i="4"/>
  <c r="J9" i="4" s="1"/>
  <c r="K9" i="4" s="1"/>
  <c r="I8" i="4"/>
  <c r="J8" i="4" s="1"/>
  <c r="K8" i="4" s="1"/>
  <c r="I76" i="3"/>
  <c r="J76" i="3" s="1"/>
  <c r="K76" i="3" s="1"/>
  <c r="I75" i="3"/>
  <c r="J75" i="3" s="1"/>
  <c r="K75" i="3" s="1"/>
  <c r="I74" i="3"/>
  <c r="J74" i="3" s="1"/>
  <c r="K74" i="3" s="1"/>
  <c r="I73" i="3"/>
  <c r="J73" i="3" s="1"/>
  <c r="K73" i="3" s="1"/>
  <c r="I72" i="3"/>
  <c r="J72" i="3" s="1"/>
  <c r="K72" i="3" s="1"/>
  <c r="I71" i="3"/>
  <c r="J71" i="3" s="1"/>
  <c r="K71" i="3" s="1"/>
  <c r="I70" i="3"/>
  <c r="J70" i="3" s="1"/>
  <c r="K70" i="3" s="1"/>
  <c r="I69" i="3"/>
  <c r="J69" i="3" s="1"/>
  <c r="K69" i="3" s="1"/>
  <c r="I68" i="3"/>
  <c r="J68" i="3" s="1"/>
  <c r="K68" i="3" s="1"/>
  <c r="I67" i="3"/>
  <c r="J67" i="3" s="1"/>
  <c r="K67" i="3" s="1"/>
  <c r="I66" i="3"/>
  <c r="J66" i="3" s="1"/>
  <c r="K66" i="3" s="1"/>
  <c r="I65" i="3"/>
  <c r="J65" i="3" s="1"/>
  <c r="K65" i="3" s="1"/>
  <c r="I64" i="3"/>
  <c r="J64" i="3" s="1"/>
  <c r="K64" i="3" s="1"/>
  <c r="I63" i="3"/>
  <c r="J63" i="3" s="1"/>
  <c r="K63" i="3" s="1"/>
  <c r="I62" i="3"/>
  <c r="J62" i="3" s="1"/>
  <c r="K62" i="3" s="1"/>
  <c r="I61" i="3"/>
  <c r="J61" i="3" s="1"/>
  <c r="K61" i="3" s="1"/>
  <c r="I60" i="3"/>
  <c r="J60" i="3" s="1"/>
  <c r="K60" i="3" s="1"/>
  <c r="I59" i="3"/>
  <c r="J59" i="3" s="1"/>
  <c r="K59" i="3" s="1"/>
  <c r="I58" i="3"/>
  <c r="J58" i="3" s="1"/>
  <c r="K58" i="3" s="1"/>
  <c r="I57" i="3"/>
  <c r="J57" i="3" s="1"/>
  <c r="K57" i="3" s="1"/>
  <c r="I56" i="3"/>
  <c r="J56" i="3" s="1"/>
  <c r="K56" i="3" s="1"/>
  <c r="I55" i="3"/>
  <c r="J55" i="3" s="1"/>
  <c r="K55" i="3" s="1"/>
  <c r="I54" i="3"/>
  <c r="J54" i="3" s="1"/>
  <c r="K54" i="3" s="1"/>
  <c r="I53" i="3"/>
  <c r="J53" i="3" s="1"/>
  <c r="K53" i="3" s="1"/>
  <c r="I52" i="3"/>
  <c r="J52" i="3" s="1"/>
  <c r="K52" i="3" s="1"/>
  <c r="I51" i="3"/>
  <c r="J51" i="3" s="1"/>
  <c r="K51" i="3" s="1"/>
  <c r="I50" i="3"/>
  <c r="J50" i="3" s="1"/>
  <c r="K50" i="3" s="1"/>
  <c r="I49" i="3"/>
  <c r="J49" i="3" s="1"/>
  <c r="K49" i="3" s="1"/>
  <c r="I48" i="3"/>
  <c r="J48" i="3" s="1"/>
  <c r="K48" i="3" s="1"/>
  <c r="I47" i="3"/>
  <c r="J47" i="3" s="1"/>
  <c r="K47" i="3" s="1"/>
  <c r="I46" i="3"/>
  <c r="J46" i="3" s="1"/>
  <c r="K46" i="3" s="1"/>
  <c r="I45" i="3"/>
  <c r="J45" i="3" s="1"/>
  <c r="K45" i="3" s="1"/>
  <c r="I44" i="3"/>
  <c r="J44" i="3" s="1"/>
  <c r="K44" i="3" s="1"/>
  <c r="I43" i="3"/>
  <c r="J43" i="3" s="1"/>
  <c r="K43" i="3" s="1"/>
  <c r="I42" i="3"/>
  <c r="J42" i="3" s="1"/>
  <c r="K42" i="3" s="1"/>
  <c r="I41" i="3"/>
  <c r="J41" i="3" s="1"/>
  <c r="K41" i="3" s="1"/>
  <c r="I40" i="3"/>
  <c r="J40" i="3" s="1"/>
  <c r="K40" i="3" s="1"/>
  <c r="I39" i="3"/>
  <c r="J39" i="3" s="1"/>
  <c r="K39" i="3" s="1"/>
  <c r="I38" i="3"/>
  <c r="J38" i="3" s="1"/>
  <c r="K38" i="3" s="1"/>
  <c r="I37" i="3"/>
  <c r="J37" i="3" s="1"/>
  <c r="K37" i="3" s="1"/>
  <c r="I36" i="3"/>
  <c r="J36" i="3" s="1"/>
  <c r="K36" i="3" s="1"/>
  <c r="I35" i="3"/>
  <c r="J35" i="3" s="1"/>
  <c r="K35" i="3" s="1"/>
  <c r="I34" i="3"/>
  <c r="J34" i="3" s="1"/>
  <c r="K34" i="3" s="1"/>
  <c r="I33" i="3"/>
  <c r="J33" i="3" s="1"/>
  <c r="K33" i="3" s="1"/>
  <c r="I32" i="3"/>
  <c r="J32" i="3" s="1"/>
  <c r="K32" i="3" s="1"/>
  <c r="I31" i="3"/>
  <c r="J31" i="3" s="1"/>
  <c r="K31" i="3" s="1"/>
  <c r="I30" i="3"/>
  <c r="J30" i="3" s="1"/>
  <c r="K30" i="3" s="1"/>
  <c r="I29" i="3"/>
  <c r="J29" i="3" s="1"/>
  <c r="K29" i="3" s="1"/>
  <c r="I28" i="3"/>
  <c r="J28" i="3" s="1"/>
  <c r="K28" i="3" s="1"/>
  <c r="I27" i="3"/>
  <c r="J27" i="3" s="1"/>
  <c r="K27" i="3" s="1"/>
  <c r="I26" i="3"/>
  <c r="J26" i="3" s="1"/>
  <c r="K26" i="3" s="1"/>
  <c r="I25" i="3"/>
  <c r="J25" i="3" s="1"/>
  <c r="K25" i="3" s="1"/>
  <c r="I24" i="3"/>
  <c r="J24" i="3" s="1"/>
  <c r="K24" i="3" s="1"/>
  <c r="I23" i="3"/>
  <c r="J23" i="3" s="1"/>
  <c r="K23" i="3" s="1"/>
  <c r="I22" i="3"/>
  <c r="J22" i="3" s="1"/>
  <c r="K22" i="3" s="1"/>
  <c r="I21" i="3"/>
  <c r="J21" i="3" s="1"/>
  <c r="K21" i="3" s="1"/>
  <c r="I20" i="3"/>
  <c r="J20" i="3" s="1"/>
  <c r="K20" i="3" s="1"/>
  <c r="I19" i="3"/>
  <c r="J19" i="3" s="1"/>
  <c r="K19" i="3" s="1"/>
  <c r="I18" i="3"/>
  <c r="J18" i="3" s="1"/>
  <c r="K18" i="3" s="1"/>
  <c r="I17" i="3"/>
  <c r="J17" i="3" s="1"/>
  <c r="K17" i="3" s="1"/>
  <c r="I16" i="3"/>
  <c r="J16" i="3" s="1"/>
  <c r="K16" i="3" s="1"/>
  <c r="I15" i="3"/>
  <c r="J15" i="3" s="1"/>
  <c r="K15" i="3" s="1"/>
  <c r="I14" i="3"/>
  <c r="J14" i="3" s="1"/>
  <c r="K14" i="3" s="1"/>
  <c r="I13" i="3"/>
  <c r="J13" i="3" s="1"/>
  <c r="K13" i="3" s="1"/>
  <c r="I12" i="3"/>
  <c r="J12" i="3" s="1"/>
  <c r="K12" i="3" s="1"/>
  <c r="I11" i="3"/>
  <c r="J11" i="3" s="1"/>
  <c r="K11" i="3" s="1"/>
  <c r="I10" i="3"/>
  <c r="J10" i="3" s="1"/>
  <c r="K10" i="3" s="1"/>
  <c r="I9" i="3"/>
  <c r="J9" i="3" s="1"/>
  <c r="K9" i="3" s="1"/>
  <c r="I8" i="3"/>
  <c r="J8" i="3" s="1"/>
  <c r="K8" i="3" s="1"/>
  <c r="I76" i="2"/>
  <c r="J76" i="2" s="1"/>
  <c r="K76" i="2" s="1"/>
  <c r="I75" i="2"/>
  <c r="J75" i="2" s="1"/>
  <c r="K75" i="2" s="1"/>
  <c r="I74" i="2"/>
  <c r="J74" i="2" s="1"/>
  <c r="K74" i="2" s="1"/>
  <c r="I73" i="2"/>
  <c r="J73" i="2" s="1"/>
  <c r="K73" i="2" s="1"/>
  <c r="I72" i="2"/>
  <c r="J72" i="2" s="1"/>
  <c r="K72" i="2" s="1"/>
  <c r="I71" i="2"/>
  <c r="J71" i="2" s="1"/>
  <c r="K71" i="2" s="1"/>
  <c r="I70" i="2"/>
  <c r="J70" i="2" s="1"/>
  <c r="K70" i="2" s="1"/>
  <c r="I69" i="2"/>
  <c r="J69" i="2" s="1"/>
  <c r="K69" i="2" s="1"/>
  <c r="I68" i="2"/>
  <c r="J68" i="2" s="1"/>
  <c r="K68" i="2" s="1"/>
  <c r="I67" i="2"/>
  <c r="J67" i="2" s="1"/>
  <c r="K67" i="2" s="1"/>
  <c r="I66" i="2"/>
  <c r="J66" i="2" s="1"/>
  <c r="K66" i="2" s="1"/>
  <c r="I65" i="2"/>
  <c r="J65" i="2" s="1"/>
  <c r="K65" i="2" s="1"/>
  <c r="I64" i="2"/>
  <c r="J64" i="2" s="1"/>
  <c r="K64" i="2" s="1"/>
  <c r="I63" i="2"/>
  <c r="J63" i="2" s="1"/>
  <c r="K63" i="2" s="1"/>
  <c r="I62" i="2"/>
  <c r="J62" i="2" s="1"/>
  <c r="K62" i="2" s="1"/>
  <c r="I61" i="2"/>
  <c r="J61" i="2" s="1"/>
  <c r="K61" i="2" s="1"/>
  <c r="I60" i="2"/>
  <c r="J60" i="2" s="1"/>
  <c r="K60" i="2" s="1"/>
  <c r="I59" i="2"/>
  <c r="J59" i="2" s="1"/>
  <c r="K59" i="2" s="1"/>
  <c r="I58" i="2"/>
  <c r="J58" i="2" s="1"/>
  <c r="K58" i="2" s="1"/>
  <c r="I57" i="2"/>
  <c r="J57" i="2" s="1"/>
  <c r="K57" i="2" s="1"/>
  <c r="I56" i="2"/>
  <c r="J56" i="2" s="1"/>
  <c r="K56" i="2" s="1"/>
  <c r="I55" i="2"/>
  <c r="J55" i="2" s="1"/>
  <c r="K55" i="2" s="1"/>
  <c r="I54" i="2"/>
  <c r="J54" i="2" s="1"/>
  <c r="K54" i="2" s="1"/>
  <c r="I53" i="2"/>
  <c r="J53" i="2" s="1"/>
  <c r="K53" i="2" s="1"/>
  <c r="I52" i="2"/>
  <c r="J52" i="2" s="1"/>
  <c r="K52" i="2" s="1"/>
  <c r="I51" i="2"/>
  <c r="J51" i="2" s="1"/>
  <c r="K51" i="2" s="1"/>
  <c r="I50" i="2"/>
  <c r="J50" i="2" s="1"/>
  <c r="K50" i="2" s="1"/>
  <c r="I49" i="2"/>
  <c r="J49" i="2" s="1"/>
  <c r="K49" i="2" s="1"/>
  <c r="I48" i="2"/>
  <c r="J48" i="2" s="1"/>
  <c r="K48" i="2" s="1"/>
  <c r="I47" i="2"/>
  <c r="J47" i="2" s="1"/>
  <c r="K47" i="2" s="1"/>
  <c r="I46" i="2"/>
  <c r="J46" i="2" s="1"/>
  <c r="K46" i="2" s="1"/>
  <c r="I45" i="2"/>
  <c r="J45" i="2" s="1"/>
  <c r="K45" i="2" s="1"/>
  <c r="I44" i="2"/>
  <c r="J44" i="2" s="1"/>
  <c r="K44" i="2" s="1"/>
  <c r="I43" i="2"/>
  <c r="J43" i="2" s="1"/>
  <c r="K43" i="2" s="1"/>
  <c r="I42" i="2"/>
  <c r="J42" i="2" s="1"/>
  <c r="K42" i="2" s="1"/>
  <c r="I41" i="2"/>
  <c r="J41" i="2" s="1"/>
  <c r="K41" i="2" s="1"/>
  <c r="I40" i="2"/>
  <c r="J40" i="2" s="1"/>
  <c r="K40" i="2" s="1"/>
  <c r="I39" i="2"/>
  <c r="J39" i="2" s="1"/>
  <c r="K39" i="2" s="1"/>
  <c r="I38" i="2"/>
  <c r="J38" i="2" s="1"/>
  <c r="K38" i="2" s="1"/>
  <c r="I37" i="2"/>
  <c r="J37" i="2" s="1"/>
  <c r="K37" i="2" s="1"/>
  <c r="I36" i="2"/>
  <c r="J36" i="2" s="1"/>
  <c r="K36" i="2" s="1"/>
  <c r="I35" i="2"/>
  <c r="J35" i="2" s="1"/>
  <c r="K35" i="2" s="1"/>
  <c r="I34" i="2"/>
  <c r="J34" i="2" s="1"/>
  <c r="K34" i="2" s="1"/>
  <c r="I33" i="2"/>
  <c r="J33" i="2" s="1"/>
  <c r="K33" i="2" s="1"/>
  <c r="I32" i="2"/>
  <c r="J32" i="2" s="1"/>
  <c r="K32" i="2" s="1"/>
  <c r="I31" i="2"/>
  <c r="J31" i="2" s="1"/>
  <c r="K31" i="2" s="1"/>
  <c r="I30" i="2"/>
  <c r="J30" i="2" s="1"/>
  <c r="K30" i="2" s="1"/>
  <c r="I29" i="2"/>
  <c r="J29" i="2" s="1"/>
  <c r="K29" i="2" s="1"/>
  <c r="I28" i="2"/>
  <c r="J28" i="2" s="1"/>
  <c r="K28" i="2" s="1"/>
  <c r="I27" i="2"/>
  <c r="J27" i="2" s="1"/>
  <c r="K27" i="2" s="1"/>
  <c r="I26" i="2"/>
  <c r="J26" i="2" s="1"/>
  <c r="K26" i="2" s="1"/>
  <c r="I25" i="2"/>
  <c r="J25" i="2" s="1"/>
  <c r="K25" i="2" s="1"/>
  <c r="I24" i="2"/>
  <c r="J24" i="2" s="1"/>
  <c r="K24" i="2" s="1"/>
  <c r="I23" i="2"/>
  <c r="J23" i="2" s="1"/>
  <c r="K23" i="2" s="1"/>
  <c r="I22" i="2"/>
  <c r="J22" i="2" s="1"/>
  <c r="K22" i="2" s="1"/>
  <c r="I21" i="2"/>
  <c r="J21" i="2" s="1"/>
  <c r="K21" i="2" s="1"/>
  <c r="I20" i="2"/>
  <c r="J20" i="2" s="1"/>
  <c r="K20" i="2" s="1"/>
  <c r="I19" i="2"/>
  <c r="J19" i="2" s="1"/>
  <c r="K19" i="2" s="1"/>
  <c r="I18" i="2"/>
  <c r="J18" i="2" s="1"/>
  <c r="K18" i="2" s="1"/>
  <c r="I17" i="2"/>
  <c r="J17" i="2" s="1"/>
  <c r="K17" i="2" s="1"/>
  <c r="I16" i="2"/>
  <c r="J16" i="2" s="1"/>
  <c r="K16" i="2" s="1"/>
  <c r="I15" i="2"/>
  <c r="J15" i="2" s="1"/>
  <c r="K15" i="2" s="1"/>
  <c r="I14" i="2"/>
  <c r="J14" i="2" s="1"/>
  <c r="K14" i="2" s="1"/>
  <c r="I13" i="2"/>
  <c r="J13" i="2" s="1"/>
  <c r="K13" i="2" s="1"/>
  <c r="I12" i="2"/>
  <c r="J12" i="2" s="1"/>
  <c r="K12" i="2" s="1"/>
  <c r="I11" i="2"/>
  <c r="J11" i="2" s="1"/>
  <c r="K11" i="2" s="1"/>
  <c r="I10" i="2"/>
  <c r="J10" i="2" s="1"/>
  <c r="K10" i="2" s="1"/>
  <c r="I9" i="2"/>
  <c r="J9" i="2" s="1"/>
  <c r="K9" i="2" s="1"/>
  <c r="I8" i="2"/>
  <c r="J8" i="2" s="1"/>
  <c r="K8" i="2" s="1"/>
  <c r="N8" i="6" l="1"/>
  <c r="N77" i="6" s="1"/>
  <c r="K77" i="4"/>
  <c r="K77" i="3"/>
  <c r="K77" i="2"/>
</calcChain>
</file>

<file path=xl/sharedStrings.xml><?xml version="1.0" encoding="utf-8"?>
<sst xmlns="http://schemas.openxmlformats.org/spreadsheetml/2006/main" count="886" uniqueCount="151">
  <si>
    <t>PRODUCTO</t>
  </si>
  <si>
    <t>DESCRIPCION</t>
  </si>
  <si>
    <t>Unidad de Medida</t>
  </si>
  <si>
    <t>Cant</t>
  </si>
  <si>
    <t>Valor unit.</t>
  </si>
  <si>
    <t xml:space="preserve">% IVA </t>
  </si>
  <si>
    <t>CALZADO SERVICIOS GENERALES</t>
  </si>
  <si>
    <t>ELABORADO EN INYECCIÓN MALLA TEXTIL 100% POLIESTER PLANTILLA EN MATERIAL MICROPOROS CONTRAFUERTE TELA NO TEJIDA POLIESTER Y RESINAS ACRILICAS, LENGÜETA EN MATERIAL CAPÉLLADO FORRADO, SUELA EN POLIURETANO DIELÉCTRICA ALTA RESISTENCIA A LA ABRACIÓN Y FLEXIBLE TALLAS Y COLORES A REQUERIR.</t>
  </si>
  <si>
    <t xml:space="preserve">PAR </t>
  </si>
  <si>
    <t>CONJUNTO ANTIFLUIDO SERVICIOS GENERALES</t>
  </si>
  <si>
    <t>CONJUNTOS AUXILIARES DE SERVICIOS GENERALES: CONJUNTO PANTALÓN, BLUSA. ESTILO CLASICO OPERATIVO, TALLAS A REQUERIR, COLORES A REQUERIR Y TEXTURAS CUYA BASE RESULTE DE UNA COMPOSICIÓN DE POLIÉSTER 70% Y 30% ALGODÓN. CON ESCUDO DEL MUNICIPIO A TODO COLOR EN LATERAL FRONTAL IZQUIERDO.</t>
  </si>
  <si>
    <t>UND</t>
  </si>
  <si>
    <t>BUZO SERVICIOS GENERALES</t>
  </si>
  <si>
    <t>BUZO ELABORADO EN  TELA ALGODÓN PERCHADO MÓNACO NACIONAL COMPOSICIÓN   DE  318 GRAMAJE – 84% ALGODÓN , 16%POLIÉSTER , CAPUCHA CON FORRO DE COLOR INTERNO, CORDÓN GRUESO EN FIBRA DE ALGODÓN., BOLSILLO ES FRONTAL. PUBLICIDAD EN DTF</t>
  </si>
  <si>
    <t>CHAQUETA INSTITUCIONAL</t>
  </si>
  <si>
    <t>PANTALÓN  EN JEAN ADMINISTRATIVO, COMPOSICIÓN 5% POLIÉSTER / 95% ALGODÓN VARIA HASTA 100% ALGODÓN, TEJIDO DE PLANO, ESTA NO DEBE SER TEÑIDA, DEBE SER ESTABLE DIMENSIONALMENTE Y FUSIONADA A SIMPLE VISTA, NO DEBE PRESENTAR BURBUJAS, DESPRENDIMIENTO U OTRAS NO CONFORMIDADES DURANTE SU USO NI CUANDO SE SOMETAN A PROCESOS DE LAVADO Y PLANCHADO. CON CREMALLERA CON DESLIZADOR TALLA: DE ACUERDO CON LAS MEDIDAS A TOMAR DE LAS FUNCIONARIASTALLAS Y COLORES A ELEGIR</t>
  </si>
  <si>
    <t xml:space="preserve">BUZO DAMA ADMINISTRATIVO </t>
  </si>
  <si>
    <t>ZAPATO FORMAL DAMA ADMINISTRATIVO</t>
  </si>
  <si>
    <t>ELABORADOS EN CAPELLADA: EN CUERO 100% NATURAL DE ORIGEN BOVINO DE BUENA CALIDAD CON ASPECTO UNIFORME, COLOR HOMOGÉNEO EN TODA SU EXTENSIÓN. EL ESPESOR O CALIBRE DEBE SER DE 12 MM A 14 MM. FORRO INTERNO: DEBEN SER (I) BADANA, O (II) TEXTIL TEJIDO O NO TEJIDO. DEBE PERMITIR LA TRANSPIRABILIDAD, ABSORCIÓN DE LA HUMEDAD Y RESISTENCIA A LA ABRASIÓN. TACÓN Y TAPA DE TACÓN: EL CUERPO DEL TACÓN DEBE ESTAR FABRICADO EN MATERIAL ABS (ACRILONITRILO - BUTADIENO – ESTIRENO) O POLIPROPILENO Y PUEDE SER FORRADO O PINTADO. LA TAPA DEBE SER FABRICADA EN MATERIAL TPU (POLIURETANO TERMOPLÁSTICO) O PVC, CON GRABADO ANTIDESLIZANTE Y ESPESOR DE 5 MM ± 1 MM TALLAS Y COLORES A ELEGIR.</t>
  </si>
  <si>
    <t>PAR</t>
  </si>
  <si>
    <t>POLO MANGA LARGA  HOMBRE AUX E INDUSTRIALES, CONDUCTORES MECANICOS</t>
  </si>
  <si>
    <t>PANTALÓN EN JEAN HOMBRE AUX E INDUSTRIALES, CONDUCTORES MECANICOS</t>
  </si>
  <si>
    <t>PANTALÓN JEAN ADMINISTRATIVO CLÁSICO CON REFLECTIVOS , COMPOSICIÓN 5% POLIÉSTER / 95% ALGODÓN VARIA HASTA 100% ALGODÓN, TEJIDO DE PLANO 14 ONZ. TALLAS Y COLORES A ELEGIR CON ESCUDO DEL MUNICIPIO A TODO COLOR</t>
  </si>
  <si>
    <t>BOTA DE SEGURIDAD CON PUNTERA EN COMPOSITE HOMBRE AUX E INDUSTRIALES, CONDUCTORES MECANICOS</t>
  </si>
  <si>
    <t>OVEROL ENTERIZO CON REFLECTIVOS HOMBRE AUX E INDUSTRIALES</t>
  </si>
  <si>
    <t>VISIBILIDAD / PRETINA AJUSTABLE MÓVIL EN
PANTALÓN, Y ESPECIALIZADO PARA OPERARIOS DE CALLE, CON POST PROCESO DE MORDENTADO
PARA FIJACIÓN DE COLOR Y ANTI ENCOGIMIENTO,
DISEÑADO CON ADAPTACIÓN ERGONÓMICA Y DE
TALLAS, SE AJUSTA A ESTÁNDAR MÍNIMO
INTERNACIONAL NTP 718 / EN 471 CLASE 2 /
(LAS COSTURAS SE DEBEN HACER EN TRES PASOS TIPO FRANCESA PARA EVITAR ERRORES O SALTOS DE
CERRADORA, LOS APLIQUES SE DEBEN PONER EN
ZIGZAGEADORA INDUSTRIAL), COLORES Y TALLAS A
ELEGIR.</t>
  </si>
  <si>
    <t>CHAQUETA EN
JEAN PARA
HOMBRE AUX E
INDUSTRIALES,
CONDUCTORES
MECANICOS</t>
  </si>
  <si>
    <t>MATERIAL PRINCIPAL: MÁXIMO 98% ALGODÓN Y MÍNIMO 2% ELASTÓMERO EN TEJIDO DIAGONAL3X1. PESO MÍNIMO DE 10 OZ/M2. BOTONES: DEBEN SER METÁLICOS, EXENTOS DE REBABAS, DEBIDAMENTE ACABADOS Y RESISTENTES A LA CORROSIÓN.
COLORES Y TALLAS A ELEGIR CON ESCUDO DEL MUNICIPIO A TODO COLOR</t>
  </si>
  <si>
    <t>BUZO PARA
HOMBRE AUX E
INDUSTRIALES,
CONDUCTORES
MECANICOS</t>
  </si>
  <si>
    <t>PANTALÓN CONDUCTORES,
ADMINISTRATIVOS</t>
  </si>
  <si>
    <t>PANTALÓN  EN JEAN ADMINISTRATIVO, COMPOSICIÓN 5% POLIÉSTER / 95% ALGODÓN VARIA HASTA 100% ALGODÓN, TEJIDO DE PLANO, ESTA NO DEBE SER TEÑIDA, DEBE SER ESTABLE DIMENSIONALMENTE Y FUSIONADA A SIMPLE VISTA, NO DEBE PRESENTAR BURBUJAS, DESPRENDIMIENTO U OTRAS NO CONFORMIDADES DURANTE SU USO NI CUANDO SE SOMETAN A PROCESOS DE LAVADO Y PLANCHADO. CON CREMALLERA CON DESLIZADOR TALLA: DE ACUERDO CON LAS MEDIDAS A TOMAR DE LOS FUNCIONARIOS TALLAS Y COLORES A ELEGIR</t>
  </si>
  <si>
    <t>CAMISA PARA
CONDUCTORES,
ADMINISTRATIVOS OXFORD</t>
  </si>
  <si>
    <t>CAMISA MANGA LARGA. ELABORADAS MATERIAL EN MEZCLA DE 53% POLIÉSTER Y 46% ALGODÓN */- 3%. Y/O 100% POLIESTER PESO DE 126 -170 G/M2.PESO DE 126 G/M2. RESISTENCIA AL RASGADO EN TRAMA
MÍNIMO DE 20,RESISTENCIA AL RASGADO EN UNDIMBRE MÍNIMO DE 38. MODELO CUELLO AMERICANO CON BANDA INTERNA EN PESPUNTE A 1/16 EN CONTORNO Y DOBLE PESPUNTE INFERIOR SEPARACIÓN A 1/4" COLO A ELEGIR , HOMBRO CON DOBLE PESPUNTE SEPARACIóN A 1/16”. SARDINETA CON APERTURA EN FORMA TRIANGULAR COLOR AZUL, PUÑO DOS BOTONES CON PESPUNTE A 1/4" EN CONTORNO Y DOBLE PESPUNTE SUPERIOR CON SEPARACIÓN A 3/8". DOBLADIL LO CON PESPUNTE A 1/4". BOTON CUATRO HUECOS . TAPETA INTERNA 7 BOTONES COLOR Y TALLA A ELEGIR POR LA ENTIDAD, BOLSILLO IZQUIERDO SOBRE PUESTO EN MEDIO ROMBO, UN (1) LOGO BORDADO EN HILO TEJIDO FINO PUNTO CERRADO 22000 PUNTADAS APROX
CADA UNO. o DTF</t>
  </si>
  <si>
    <t xml:space="preserve">BUZO CONDUCTORES,
ADMINISTRATIVOS </t>
  </si>
  <si>
    <t>CHAQUETA         CONDUCTORES,
ADMINISTRATIVOS</t>
  </si>
  <si>
    <t>ZAPATO FORMAL
HOMBRE
CONDUCTORES,
ADMINISTRATIVOS</t>
  </si>
  <si>
    <t>CALZADO PARA CABALLERO, ZAPATO DE SALON FORMAL, ELABORADO EN CUERO BRILLAMIL, FORRADO EN BADONA, SUELA ANTIDESLIZANTE. EMPACADO POR PAR EN UNA CAJA INDIVIDUAL DE CARTÓN. LA CAJA DEBE SEÑALAR LA TALLA, LA REFERENCIA Y LA MARCA DEL PROVEEDOR CORRESPONDIENTE. MODELO CLASICO DE MODA, COLOR NEGRO.</t>
  </si>
  <si>
    <t>CASCO INDUSTRIAL DIELECTRICO</t>
  </si>
  <si>
    <t>CASCO DE SEGURIDAD COLOR AMARILLO + BARBUQUEJO DE 4 PUNTOS CASCO INDUSTRIAL TIPO I (PROTECCIÓN CONTRA IMPACTOS SUPERIORES) LOS CASCOS DE SEGURIDAD SON UNO DE LOS ELEMENTOS DE PROTECCIÓN PERSONAL QUE MÁS VIDAS SALVA EN LA INDUSTRIA, SU FUNCIÓN PRINCIPAL ES PROTEGER EL CRÁNEO DE LOS TRABAJADORES DE CUALQUIER TIPO DE GOLPE. LOS CASCOS TIPO 1 SE COMPONEN DE UNA COPA CON VISERA, ARNÉS, BARBUQUEJO Y ACCESORIOS. ESTÁN DISEÑADOS PARA PROTEGER LA PARTE SUPERIOR DE LA CABEZA, EL CUELLO Y LA COLUMNA.  DISEÑADO PARA PROTEGER LA CABEZA CONTRA GOLPES Y OBJETOS PESADOS.BARBUQUEJO DE 4 APOYOS.</t>
  </si>
  <si>
    <t>MONOGAFAS PARA QUIMICOS</t>
  </si>
  <si>
    <t>PROTECTOR AUDITIVO TIPO COPA</t>
  </si>
  <si>
    <t>PROTECTORES UDITIVOS DE COPA CONTRA EL RUIDO.  PROTECTOR AUDITIVO TIPO COPA. NRR 23 DB. EL SOPORTE PLÁSTICO PARA LA CABEZA ES DIELÉCTRICO. LAS OREJAS SON FORRADAS EN ESPUMA, DE POCO PESO Y EXTRASUAVE PARA GARANTIZAR CONFORT LO QUE PERMITE QUE SE UTILICE TODO EL DÍA.</t>
  </si>
  <si>
    <t xml:space="preserve">MONJA A CAPUCHON PARA SOLDADOR </t>
  </si>
  <si>
    <t>MONJAS PROTECTORAS DE TELA DE DRILL COLOR AZUL OSCURA . LAS MONJAS O PASAMONTAÑAS PROTECTORES ESTÁN DISEÑADOS PARA PROTEGER LAS OREJAS, EL CUELLO Y LA CARA DEL TRABAJADOR DE LA EXPOSICIÓN AL CALOR EXTREMO.</t>
  </si>
  <si>
    <t>GAFA DE SEGURIDAD</t>
  </si>
  <si>
    <t>GAFAS DE SEGURIDAD EN POLICARBONATO PROTECTORAS. GAFAS DE SEGURIDAD EN POLICARBONATO PROTECTORAS  DE SOL,  PROTECCIÓN DEL 99.99% CONTRA LOS RAYOS ULTRAVIOLETA UVA/UVB Y RESISTENTE CONTRA IMPACTOS. RESISTE A LOS RAYONES U CON ALTOS ESTADARES DE CALIDAD EN  DURABILIDAD.</t>
  </si>
  <si>
    <t xml:space="preserve">CHALECO DE SEGURIDDA INDUSTRIAL </t>
  </si>
  <si>
    <t>CHALECO DE SEGURIDAD INDUSTRIAL REFLECTANTE DE ALTA VISIBILIDAD CON BOLSILLOS. CHALECO DE ALTA VISIBILIDAD FABRICADO EN TEJIDO DE MALLA TRANSPIRABLE EN COLOR VERDE Y NARANJA, PROVISTO DE DOS BANDAS REFLECTIVAS HORIZONTALES. MATERIAL REFLECTIVO EN TEJIDO GRIS PLATA DE 50MM DE ANCHO, EN LA PARTE DELANTERA Y TRASERA. ESPECIALMENTE PENSADO PARA AUMENTAR LA VISIBILIDAD A GRAN DISTANCIA. ESTA PRENDA DE PROTECCIÓN PARA EL USUARIO SEÑALIZARÁ LA PRESENCIA DEL MISMO EN LA MAYORÍA DE LOS ENTORNOS DE TRABAJO A LA LUZ NATURAL  Y BAJO ILUMINACIÓN ARTIFICIAL</t>
  </si>
  <si>
    <t>KIT TRABAJO EN ALTURAS</t>
  </si>
  <si>
    <t>KIT PARA TRABAJO EN ALTURAS CERTIFICADO 1 ARNÉS DE SEGURIDAD 4 ANILLOS.
1 SLINGA DE 1.8 MT. DE LARGO, RIATA EN POLIÉSTER DE 1” CON 1 GANCHO GRANDE EN ACERO FORJADO/DOBLE CIERRE –APERTURA 2 1/2”– (MÍNIMA RESISTENCIA A LA ROTURA: 5000 LBS (23KN)). 1 MOSQUETÓN DE SEGURIDAD EN ACERO FORJADO.
1 SLINGA DE SEGURIDAD CONTRA CAÍDAS CON ABSORCIÓN DE ENERGÍA.
1 PUNTO FIJO DE NYLON 1 3/4”.
MALETÍN DE PROTECCIÓN</t>
  </si>
  <si>
    <t xml:space="preserve">KIT </t>
  </si>
  <si>
    <t>GUANTE DE POLIETILENO</t>
  </si>
  <si>
    <t>GUANTES CON FIBRA DE POLIETILENO  GUANTES ANTICORTE NIVEL 5 FIBRA DE POLIETILENO DE ULTRA-ELEVADO PESO MOLECULAR, TAMBIÉN CONOCIDA COMO FIBRA DE POLIETILENO DE ALTO RENDIMIENTO. LIVIANA. INSENSIBILIDAD A LOS RAYOS U.V. Y A ALTAS TEMPERATURAS AMBIENTALES: NO SE VE AFECTADA POR LA EXPOSICIÓN AL SOL O SU USO PROLONGADO EN LOS CLIMAS MÁS
CÁLIDO. .RECUBIERTO DE POLIURETANO EN LA PALMA Y LOS DEDOS PARA RESISTENCIA A LA ABRASIÓN (TALLA L)</t>
  </si>
  <si>
    <t xml:space="preserve">GUANTE DE NITRILO </t>
  </si>
  <si>
    <t>PARA USO DOMÉSTICO CAJA X 100 UNIDADES “PINTURA &amp; TINTURA” DESECHABLES, Y MULTIUSOS. PUÑO CON BORDÓN ANTIDESGARRO PARA FACILITAR SU COLOCACIÓN. DE ALTA CALIDAD, AMBIDIESTRO. ACABADO MICRORRUGOSO PARA UN BUEN AGARRE SOBRE OBJETOS FRÁGILES O HÚMEDOS. MULTIUSOS. SÓLO PARA RIESGOS BMÍNIMOS</t>
  </si>
  <si>
    <t xml:space="preserve">CAJA </t>
  </si>
  <si>
    <t>GUANTES SEMI CORRUGADOS</t>
  </si>
  <si>
    <t>USO INDUSTRIAL.GUANTES SEMICORRUGADOS, USO INDUSTRIAL. COLOR AZUL "BLUE PVC". SEMICORRUGADO PARA UN AGARRE EXTRA EN CONDICIONES ACEITOSAS Y GRASIENTAS. BUENA RESISTENCIA A
UNA AMPLIA GAMA DE PRODUCTOS QUÍMICOS, INCLUYENDO HIDROCARBUROS Y ALGUNOS SOLVENTES (TALLA L 150 PARES ) (TALLA M 50 PARES )</t>
  </si>
  <si>
    <t>GUANTES SEMICORRUGADOS, USO INDUSTRIAL COLOR AZUL 23.62” (60CM), CON MANGA GUANTES SEMICORRUGADOS, USO INDUSTRIAL COLOR AZUL 23.62” (60CM), CON MANGA . SEMICORRUGADO PARA UN AGARRE EXTRA EN CONDICIONES ACEITOSAS Y GRASIENTAS. BUENA RESISTENCIA A UNA AMPLIA GAMA DE PRODUCTOS QUÍMICOS, INCLUYENDO HIDROCARBUROS Y ALGUNOS SOLVENTES. EXCELENTE RESISTENCIA A LA ABRASIÓN, CORTE, PERFORACIÓN Y DESGARRO. (TALLA L 150 PARES ) (TALLA M 50 PARES )</t>
  </si>
  <si>
    <t>GUANTES DE CAUCHO</t>
  </si>
  <si>
    <t>GUANTES CAUCHO NEGRO GUANTES CAUCHO NEGRO. REVERSO NARANJA LARGO 16” (40.64CM).BORDE RODILLO. . REUTILIZABLES, IMPERMEABLES Y DURABLES. PUÑO CON BORDÓN EXTRALARGO QUE PERMITE LA AIREACION Y LA PROTECCION. PROTECCION MAXIMA CONTRA ACEITES, GRASA Y PRODUCTOS QUIMICOS FUERTES DE USO DOMESTICO POR UN PERIODO DE TIEMPO. NO USAR CON SOLVENTES FUERTES COMO GASOLINA Y REMOVEDOR DE BARNIZ. ELABORADOS 100% CAUCHO (TALLA L 150 PARES ) (TALLA M 50 PARES )</t>
  </si>
  <si>
    <t xml:space="preserve">GUANTE TIPO INGENIERO </t>
  </si>
  <si>
    <t>GUANTE TIPO INGENIERO SENCILLO. GUANTE EN CUERO VACUNO CURTIDO AL CROMO DE 1.2 MM DE ESPESOR, TERMINACIÓN SOFT. PUÑO CON ELÁSTICO PARA UN MEJOR AJUSTE A LA MUÑECA. COMPOSICIÓN: CUERO VACUNO. USOS: CARGA Y DESCARGA, INDUSTRIA PESADA, MANIPULACIÓN DE PIEZAS, Y BARRAS DE ACERO, CONSTRUCCIÓN, OBRAS, MANTENIMIENTO, ALMACENAMIENTO, MEDIO AMBIENTE, AGRICULTURA, OBRAS EN LA CARRETERA. COLORES: CUERO AMARILLO (TALLA L)</t>
  </si>
  <si>
    <t>GUANTE EN CARNAZA SENCILLO LARGO 14: GUANTE EN CARNAZA SENCILLO LARGO 14". GUANTE EN CUERO CARNAZA VACUNO CURTIDO AL CROMO DE 1.6 MM DE ESPESOR, CUERO DE 1°CALIDAD,
TERMINACIÓN HARD. PUÑO TIPO MOSQUETERO PARA MAYOR COMODIDAD EN LA COLOCACIÓN. MANGA LARGA PARA MAYOR PROTECCIÓN EN EL ANTEBRAZO.
COMPOSICIÓN CUERO CARNAZA VACUNO CALIDAD AAA. USOS: CARGA Y DESCARGA, INDUSTRIA PESADA, MANIPULACIÓN DE PIEZAS, Y BARRAS DE ACERO, CONSTRUCCIÓN, MINERÍA, OBRAS, MANTENIMIENTO, ALMACENAMIENTO, MEDIO AMBIENTE, AGRICULTURA, OBRAS EN LA CARRETERA. COLORES:CUERO GRIS ( 150 TALLA L) Y (50TALLA M)</t>
  </si>
  <si>
    <t>MASCARILLAS PARA POLVO</t>
  </si>
  <si>
    <t>MASCARILLAS PARA POLVO: MASCARILLAS PARA POLVO. TERMOSELLADA. DESECHABLE. BOLSA X 5 UNIDADES. COLOR NEGRO. CON 2 BANDAS ELÁSTICAS PARA AJUSTAR A LA CABEZA. TIENE UN CLIP METÁLICO QUE PERMITE AJUSTARSE A LA NARIZ. PROTECCIÓN CONFORTABLE CONTRA MOLESTIAS POLVOS NO TÓXICOS. IDEAL PARA TRABAJOS DE RENOVACIÓN COMO LA ARENA Y PARA TRABAJOS EN LA CASA Y DE JARDINERÍA COMO EL POLEN</t>
  </si>
  <si>
    <t>BOLSA X 5 UND</t>
  </si>
  <si>
    <t xml:space="preserve">CARETA </t>
  </si>
  <si>
    <t>CARETA DE PROTECCIÓN FACIAL CON SOPORTE AJUSTABLE, VISOR CLARO Y PROTECTOR DE BARBILLA. PROTECTOR SUPERIOR EN ABS ELIMINA LESIÓN DE LA FRENTE, VISOR CLARO QUE LE PROPORCIONA PROTECCIÓN CONTRA RESIDUOS O PARTÍCULAS. POSEE PROTECTOR DE LA BARBILLA PARA PROTECCIÓN ADICIONAL.</t>
  </si>
  <si>
    <t>CONJUNTO INDUSTRIAL</t>
  </si>
  <si>
    <t>CONJUNTO INDUSTRIAL - PVC/POLIÉSTER PARA TRABAJOS EN HUMEDO CONJUNTO INDUSTRIAL - PVC/POLIÉSTER. PANTALÓN CINTURA ELÁSTICA. COLOR AMARILLO NEÓN. INCLUYE: CHAQUETA CON GUARDACAPUCHA, PANTALONES (CINTURA ELÁSTICA),
CREMALLERA Y BROCHES. COLOR AMARILLO NEÓN, 100% PVC, POCO PESO. ESPESOR 32 MICRAS. BOTONES A PRESIÓN, UNIONES SELLADAS (ELECTROSELLADO), DOS (2) BOLSILLOS.
RESISTENTE AL DESGARRE, Y A QUÍMICOS DE BAJA ACCIÓN. MANTIENE UNA CÁLIDA TEMPERATURA POR UN TIEMPO PROLONGADO. PROTECCIÓN PARA LA LLUVIA O TRABAJO LIVIANO. NO PROTEGE CONTRA LAS LLAMAS. TALLA L : 15 TALLA M: 15</t>
  </si>
  <si>
    <t>PETO</t>
  </si>
  <si>
    <t>PETO O DELANTAL DE SEGURIDAD TIPO CARNAZA DE 1.20 METROS . FABRICADO CON CARNAZA DE CUERO VAQUETA DE CALIBRE 2.4 MM, ESTE DELANTAL CUMPLE CON LAS NORMAS GARANTIZANDO RESISTENCIA Y DURABILIDAD EXCEPCIONALES.
CON UN DISEÑO RESISTENTE Y COSIDO CON HILOS, ESTE DELANTAL PROPORCIONA UNA PROTECCIÓN SÓLIDA CONTRA SALPICADURAS, CHISPAS Y OTROS RIESGOS POTENCIALES EN EL LUGAR DE TRABAJO. SU LARGO DE 1.20 METROS OFRECE UNA COBERTURA ADECUADA PARA PROTEGER TANTO EL TORSO COMO LAS PIERNAS.</t>
  </si>
  <si>
    <t>POLAINAS</t>
  </si>
  <si>
    <t>POLAINAS EN CARNAZA JUEGO DE 2 POLAINAS EN CARNAZA, PARA USO INDUSTRIAL. HECHAS EN CARNAZA. PARA USO INDUSTRIAL</t>
  </si>
  <si>
    <t>MANGAS EN CARNAZA</t>
  </si>
  <si>
    <t>MANGAS EN CARNAZA: JUEGO DE 2 MANGAS EN CARNAZA, PARA USO INDUSTRIAL. HECHAS EN CARNAZA. PARA USO INDUSTRIA</t>
  </si>
  <si>
    <t>CANILLERAS</t>
  </si>
  <si>
    <t>CANILLERAS DE SEGURIDAD ANTI CORTES Y ANTI MORDEDURAS CANILLERAS DE SEGURIDAD ANTI CORTES Y ANTI MORDEDURAS PARA TRABAJADORES MOTORIZADOS</t>
  </si>
  <si>
    <t xml:space="preserve">BOTA DE CAUCHO </t>
  </si>
  <si>
    <t>BOTA INDUSTRIAL CAUCHO BOTA INYECTADA EN P.V.C. , COLOR NEGRO 100% IMPERMEABLE , PARA LA INDUSTRIA Y LA CONSTRUCCION DONDE EXISTAN RIESGOS DE CAÍDA DE OBJETOS PESADOS Y CORTO PUNZANTES. IDEAL PARA LA INDUSTRIA Y LA CONSTRUCCION. HECHA EN MATERIAL DE ALTA RESISTENCIA CON PUNTA DE ACERO CAÑA NEGRA.</t>
  </si>
  <si>
    <t>RODILLERAS</t>
  </si>
  <si>
    <t>PROTECTORES PARA RODILLAS: PROTECTORES PARA RODILLAS. 2 PIEZAS. HECHAS EN POLIETILENO, PVC Y POLIÉSTER. POCO PESO. BANDA AJUSTABLE AL TAMAÑO DE LA PIERNA. FÁCILES DE QUITAR Y PONER. COLOR NEGRO.</t>
  </si>
  <si>
    <t xml:space="preserve">ARNES </t>
  </si>
  <si>
    <t>ARNÉS REFLECTIVO TIPO ARAÑA PARA CAMILLA FELULA ESPINAL LARGA ADULTO</t>
  </si>
  <si>
    <t>ARNÉS REFLECTIVO TIPO ARAÑA PARA CAMILLA FELULA PEDIÁTRICA</t>
  </si>
  <si>
    <t>TOALLAS HIGIENICAS</t>
  </si>
  <si>
    <t>PAQUETE DE TOALLAS HIGIÉNICAS CLÁSICAS CON ALAS X 100 UNIDADES</t>
  </si>
  <si>
    <t>PAQUETE</t>
  </si>
  <si>
    <t xml:space="preserve">PARCHE OCULAR </t>
  </si>
  <si>
    <t>ARCHES OCULARES ADULTO 20 UNIDADES</t>
  </si>
  <si>
    <t xml:space="preserve">SAL DE HIDRATACION </t>
  </si>
  <si>
    <t xml:space="preserve">SAL DE HIDRATACION ORAL 20,5G </t>
  </si>
  <si>
    <t>MANTA TERMICA</t>
  </si>
  <si>
    <t>MANTAS TÉRMICAS DE EMERGENCIA EN ALUMINIO QUE SE SUELE UTILIZAR PARA MANTENER LA TEMPERATURA CORPORAL DE UNA PERSONA. IDEALMENTE PARA PROTEGERLA DEL FRÍO O EN CASOS DE HIPOTERMIA, SE UTILIZA SU CARA PLATEADA EN CONTACTO CON EL CUERPO, REFLEJANDO ASÍ SU PROPIO CALOR.LARGO 210 CM</t>
  </si>
  <si>
    <t>ALCOHOL ANTISEPTICO</t>
  </si>
  <si>
    <t>ALCOHOL ANTISÉPTICO 120 ML IQUIDO TRANSPARENTE, SIN TURBIDEZ, NI PRECIPITADOS, INCOLORO. ALCOHOL ETÍLICO IMPOTABILIZADO 95%.</t>
  </si>
  <si>
    <t xml:space="preserve">SUERO FISIOLOGICO </t>
  </si>
  <si>
    <t>CLORURO DE SODIO O SUERO FISIOLÓGICO SOLUCIÓN 0.9% BOLSA 100 ML</t>
  </si>
  <si>
    <t>GASAS ESTÉRILES PAQUETE</t>
  </si>
  <si>
    <t>BOLSA POR 100 UNIDADES (20 PAQUETES CON 5 GASAS CADA UNO). COLOR BLANCO ASÉPTICO</t>
  </si>
  <si>
    <t xml:space="preserve">GUANTES </t>
  </si>
  <si>
    <t>CAJA DE GUANTES DE NITRILO TALLA L, QUE PROPORCIONAN EXCELENTE RESISTENCIA A LA PERFORACIÓN EN COMPARACIÓN CON LOS DE LÁTEX O VINILO.</t>
  </si>
  <si>
    <t>PAQUETE DE COMPRESAS</t>
  </si>
  <si>
    <t>PAQUETE DE COMPRESAS ESTÉRILES DE 45X45 POR 5 UNIDADES</t>
  </si>
  <si>
    <t>TIJERAS DE TRAUMA</t>
  </si>
  <si>
    <t>TIJERAS DE TRAUMA, TAMBIÉN CONOCIDAS COMO CORTES DE TOBA, SON UN TIPO DE TIJERAS QUE UTILIZAN LOS PARAMÉDICOS Y OTRO PERSONAL MÉDICO DE EMERGENCIA PARA CORTAR DE FORMA RÁPIDA Y SEGURA LA ROPA DE LAS PERSONAS LESIONADA</t>
  </si>
  <si>
    <t>CÁNULA NASAL OXIGENO</t>
  </si>
  <si>
    <t>CÁNULA NASAL OXIGENO PEDIÁTRICA DE 2MTS</t>
  </si>
  <si>
    <t>CÁNULA NASAL OXIGENO ADULTO DE 2MTS</t>
  </si>
  <si>
    <t>CINTA MICROPOROSA PIEL</t>
  </si>
  <si>
    <t>CINTA MICROPOROSA PIEL 2´´X5YD (5CMX 450CM CINTA SUAVE Y AMABLE CON LA PIEL</t>
  </si>
  <si>
    <t>CAJA DE CURAS</t>
  </si>
  <si>
    <t>CAJA DE CURAS X 100 UNIDADES</t>
  </si>
  <si>
    <t>PUNTERA: COMPOSITE CUMPLE CON LA
NORMA EN12568, RESISTE UNA FUERZA DE COMPRESIÓN (222.5 NO 50 LBF) Y EL IMPACTO DE 200 JULIOS, SEGÚN ASTMF2413-05, , SUELA DE
ALTA TRACCIÓN, EN CUERO MICRO PIEL
RESISTENTE AL RASGADO PUNTERA
DIELÉCTRICA EN AGLOMERADO SUELA:
ANTIDESLIZANTE, EXCELENTE AGARRE,
RESISTE EL DESLIZAMIENTO 0,72 EN SECO Y 0.56 EN
HÚMEDO, ENSAYO SEGÚN ASTM F 1677-05
IMPERMEABILIDAD: 100% RESISTENCIA:
HIDROCARBUROS Y DERIVADOS DEL PETRÓLEO. NORMAS ICONTEC 2396 Y 2257. NORMA ANSI Z41. CON MARCA APROBADA POR LA EMPRESA. COLOR Y TALLA A ELEGIR.</t>
  </si>
  <si>
    <t>Señores</t>
  </si>
  <si>
    <t>ALCALDÍA MUNICIPIO DE TABIO</t>
  </si>
  <si>
    <t>TOTAL</t>
  </si>
  <si>
    <t>ITEM</t>
  </si>
  <si>
    <t>Valor unitario con IVA</t>
  </si>
  <si>
    <t>VALOR TOTAL</t>
  </si>
  <si>
    <t>valor  iva</t>
  </si>
  <si>
    <t>TENI ZAPATILLA</t>
  </si>
  <si>
    <t>TENIS ELABORACIÓN, CAPELLADA TEXTIL, FIBRAS SINTETICAS BARCELONA, CARACTERISTICAS CUALITATIVAS, ALTA FLEXIBILIDAD Y SUAVIDAD ACABADO MATE, CARACTERISTICAS CUANTITATIVAS CALIBRE 1.4, 1.6 MM, COLORES AZUL GRIS Y NEGRO, FORROINTERNO FABRICADO EN TEXTILES DE ALTA CALIDAD QUE PERMITEN EXELENTES TRANSPIRACIÓN AL PIE Y PIGMENTADO O NATURAL EN LA ZONA CAPELLADA, FORRO DE CORTE 100% ALGODON, EN TONOS ACORDES CON EL COLOR DE LA CAPELLADA, CALIBRE 0,8 - 1.0 MM, LATEX EXPANDIDO DE 4MM DE EXPESOR SOLUCIÓN CAUCHO FENIX, PLANTILLA INTERNA EXTROBER, LAMINA TROQUELADA, VULCANO PARA EVITAR VISIBILIDAD DE LOS ECONOMIZADORES DE LA SUELA, COLOR NATURAL CALIBRE 1,6 - 1,8MM, HILOS DE COSTURA Y CAPELLADA, EN NYLON BONDEADO, NUMERO DE PUNTADAS X 8 -10, CALIBRE 60 PARA ABAJO Y 40 ENCIMA, APLIQUES DESARROLLADOS EN POLILPROPILENOS DE EXCELENTES DURACIÓN CON DISEÑOS ACORDES A TENDENCIAS DE MODA DEPORTIVA CUELLO Y TALÓN EN FOX. PUNTERA INTERIOR MATERIALES SINTETICOS, CALIBRE 0,6 - 0,8MM, CONTRAFUERTE LAMINAS TROQUELADAS, FIBRA DE YESO DE 0.8MM., PLANTILLAS EN EVA PIQUE DE 1,8MM, SUELA ESPANSON BICOLOR CON LINEAS, EL RIVETE INTERNO EN YUMBOLON, PARA TALÓN 8MM, LENGUETA 3MM. CON PEGANTES EN POLIURETANO PVC. CORDONDE DE 90CM FIBRAS SINTETICAS, CON FRANJAS INSTITUCIONALES DE ACUERDO AL COLOR SUMINISTRADO POR LA ENTIDAD TERMOFIJADO EN CADA TENI.</t>
  </si>
  <si>
    <t>MALETA</t>
  </si>
  <si>
    <t>MALETA CON CAPACIDAD PARA 19,32 LTS, DIMENSIONES DE ALTO 46CMX ANCHO 31CMS X 14CMS DE PROFUNDO, MATERIAL EXTERIOR POLIESTER 100%, FORRO: POLIESTER 100%. PESO 522GR, TAMAÑO MEDIANO. BOLSILLOS CON CREMALLERA DE EXCELENTE CALIDAD EN CADA DE SUS BOLSILLOS, MANIJA PARA AGARRE Y ACOLCHADO EN SU ESPALDA. LOGOS INSTITUCIONALES Y DISEÑOS PREVISTOS POR LA ENTIDAD</t>
  </si>
  <si>
    <t>COMPRENDIDAS EN DOS PIEZAS, SUDADERAS ELABORADAS EN TEXTIL, SUAVE Y CONFORTABLE,  PESO  200  (+/-)  5  G/M2,  COMPOSICIÓN FILAMENTO  DE  POLIESTER100%; FACTOR DE PROTECCION UPF SECO Y HUMEDO MINIMO 50,   ENCOGIMIENTO MÁXIMO 2% (AATCC TEST MÉTODO 135, RESPETABILIDAD 98%., FLEECES DESDE 128 GR/M2 HASTA 135GR/M2, MANTIENE LOS NIVELES DE TEMPERATURA DEL CUERPO Y LA PROTECCIÓN RAYOS SOLARES, FORRO EN TELA 100% POLIÉSTER, COSTURAS REFORZADAS CON HILOS SINTÉTICOS SIN TOLERANCIA (ESPACIOS), CON TRES (3) SESGOS DE 1 CMS EN PANTALÓN Y CHAQUETA.  BORDADO O DTF (1) BORDADO EN HILO TEJIDO FINO PUNTO CERRADO O DTF UNO (1) EN CHAQUETA (12.000) PUNTADAS FRONTAL O DTF FULL COLOR SEGÚN DISEÑO APORTADO POR LA ENTIDAD, DTF (1) COSTADO DERECHO LOGO DE LA ENTIDAD, BOLSILLOS LATERALES EN CHAQUETA Y PANTALÓN CON SISTEMA CON CREMALLERA YET. CIERRE PARTE DELANTERA DE LA CHAQUETA CON CREMALLERA, CHAQUETA CON CUELLO ALGODONADO, EMPACADAS Y ROTULADAS CON INFORMACIÓN DE LA PRENDA (TALLAJE), Y PUBLICIDAD IMPRESA A FULL COLOR DE LA ENTIDAD EN VINILO. COLORES: PANTALÓN COLOR A REQUERIR CON TRES FRANJAS VERTICALES COLORES A REQUERIR CHAQUETA COLORES A REQUERIR, CUELLO ALGODONADO. CON ETIQUETA QUE INCLUYA INFORMACIÓN DEL FABRICANTE. EMPACADAS EN BOLSA DE EMPAQUE Y ROTULADAS.</t>
  </si>
  <si>
    <t xml:space="preserve">SUDADERA </t>
  </si>
  <si>
    <t xml:space="preserve">CAMISA TIPO POLO MANGA CORTA </t>
  </si>
  <si>
    <t xml:space="preserve">CAMISETA   TIPO   POLO   CON   LOGO   CORPORATIVO   BORDADO O DTF  TAMAÑO BOLSILLO,  MATERIAL:  TELA  100% POLIÉSTER,  PESO  220+/-8  G/M2, FACTOR  DE  PROTECCIÓN  UPF  HÚMEDO  MÍNIMO  50  ANCHO:  183  ±  4 CM,   TECNOLOGÍA:   FACTOR   DE   PROTECCIÓN   UPF   HÚMEDO   50+ CONTROL DE HUMEDAD. DISEÑO Y COLOR.   COMPOSICIÓN: DEBEN ESTAR EXENTAS DE FRUNCIDOS, TORCIDOS O PLIEGUES Y DEBERÁN ESTAR LOS  SUFICIENTEMENTE  TENSIONADAS  CON  EL  FIN  DE  EVITAR  QUE  SE AGRIETEN, SE ABRA O SE ENCOJA LA PRENDA DURANTE SU USO. DISEÑO: MANGA  CORTA,  CON  2  O  3  BOTONES  PLÁSTICOS  10  MM  +/-2  MM OJALES  DEL  TAMAÑO  DEL  BOTÓN  BIEN  TERMINADOS.    LOGOS  DE  LA ADMINISTRACIÓN   BORDADO   O   EN   DTF   AL   LADO   IZQUIERDO   </t>
  </si>
  <si>
    <t>BLAZER ABIERTO PARA DAMA ADMINISTRATIVO</t>
  </si>
  <si>
    <t>CAMISA MANGA LARGA A RAYAS A COLOR DE EELECCIÓN DE LA ENTIDAD, LABORADAS MATERIAL EN MEZCLA DE 53% POLIÉSTER Y 46% ALGODÓN */- 3%. Y/O 100% POLIESTER PESO DE 126 -170 G/M2.PESO DE 126 G/M2. RESISTENCIA AL RASGADO EN TRAMA MÍNIMO DE 20, RESISTENCIA AL RASGADO EN UNDIMBRE MÍNIMO DE 38. MODELO CUELLO AMERICANO CON BANDA INTERNA EN PESPUNTE A 1/16 EN CONTORNO Y DOBLE PESPUNTE INFERIOR SEPARACIÓN A 1/4" COLOR A ELEGIR , HOMBRO CON DOBLE PESPUNTE SEPARACIóN A 1/16”. SARDINETA CON APERTURA EN FORMA TRIANGULAR COLOR AZUL, PUÑO DOS BOTONES CON PESPUNTE A 1/4" EN CONTORNO Y DOBLE PESPUNTE SUPERIOR CON SEPARACIÓN A 3/8". DOBLADIL LO CON PESPUNTE A 1/4" . BOTON CUATRO HUECOS . TAPETA INTERNA 7 BOTONES COLOR Y TALLA A ELEGIR POR LA ENTIDAD, BOLSILLO IZQUIERDO SOBRE PUESTO EN MEDIO ROMBO, UN (1) LOGO BORDADO EN HILO TEJIDO FINO PUNTO CERRADO 22000 PUNTADAS APROX CADA UNO. o DTF</t>
  </si>
  <si>
    <t xml:space="preserve">BLAZER ELABORADO EN MATERIAL PRINCIPAL: (I) 65% POLIÉSTER Y 35% VISCOSA (± 3 PUNTOS PORCENTUALES), PESO: MÍNIMO 170 G/M², (II) 65% POLIÉSTER, 32% VISCOSA (± 3 PUNTOS PORCENTUALES) Y MÍNIMO 3% ELASTÓMERO. PESO: MÍNIMO 195 G/M².TEJIDO MATERIAL PRINCIPAL: PLANOMATERIAL FORRO: 100% EN POLIÉSTER O ACETATO. PESO MÁXIMO DE 88 G/M2, MÍNIMO 78 G/M2.TEJIDO FORRO: PLANOENTRETELA: DE ACUERDO CON LAS ESPECIFICACIONES DE LOS REQUISITOS GENERALES PARA TODOS LOS PRODUCTOS DE CONFECCIONES PARA LA ENTRETELA: ESTA NO DEBE SER TEÑIDA, DEBE SER ESTABLE DIMENSIONALMENTE Y FUSIONADA A SIMPLE VISTA, NO DEBE PRESENTAR BURBUJAS, DESPRENDIMIENTO U OTRAS NO CONFORMIDADES DURANTE SU USO NI CUANDO SE SOMETAN A PROCESOS DE LAVADO Y PLANCHADO.HOMBRERAS: DEBEN SER RESISTENTES AL LAVADO Y PLANCHADO A ALTAS TEMPERATURAS.REQUISITOS GENERALESTALLA: DE ACUERDO CON LAS MEDIDAS A TOMAR DE LAS FUNCIONARIAS.LA PARTE INTERNA DEL BLAZER DEBE IR TOTALMENTE FORRADA, LOS FRENTES INCLUYENDO LA SOLAPA YEL CUELLO DEBE IR FUSIONADO, MODELOS: (I) CORTE PRINCESA Y (II) CORTE FRANCÉS. EN LA PARTE DELANTERA Y POSTERIOR ADEMÁS DEBE LLEVAR UN CORTE EN EL CENTRO ESPALDA, EL SISTEMA DE ABOTONAR DEBE CONTAR CON AL MENOS DOS (2) BOTONES EN EL FRENTEASÍ MISMO DEBE INCLUIR UN BOTÓN DE REPUESTO. HOMBRERAS: LA CHAQUETA DEBE LLEVAR UNA HOMBRERA A CADA LADO FORRADA CON EL FIN DE DARLE REALCE Y BUENA PRESENTACIÓN A LA PRENDA FALSOS: EL FALSO DEBE IR FUSIONADO Y DEBE TENER AL MENOS 75 MM ±5 MM DE ANCHO.EL BLAZER DEBE LLEVAR MÍNIMO TRES (3) BOLSILLOS DISTRIBUIDOS ASÍ: I) DOS EN LA PARTE INFERIOR EXTERNA A CADA LADO A LA ALTURA DE LA LÍNEA DE CINTURA Y PODRÁN TENER UNA TAPA O DOBLE RIBETE SEGÚN EL MODELO; Y II) UNO EN LA PARTE INTERNA A LA ALTURA DEL PECHO EN EL LADO IZQUIERDO CON DOBLE RIBETE.LAS MANGAS SASTRE RECTAS (SIMERA Y BAJERA) CON SU LÍNEA DE APLOME. </t>
  </si>
  <si>
    <t>PANTALÓN JEAN DAMA ADMINISTRATIVO</t>
  </si>
  <si>
    <t>CAMISA PARA DAMA ADMINISTRATIVO (color a elegir) (imagen institucional)</t>
  </si>
  <si>
    <t>BLAZER ELABORADO EN MATERIAL PRINCIPAL: (I) 65% POLIÉSTER Y 35% VISCOSA (± 3 PUNTOS PORCENTUALES), PESO: MÍNIMO 170 G/M², (II) 65% POLIÉSTER, 32% VISCOSA (± 3 PUNTOS PORCENTUALES) Y MÍNIMO 3% ELASTÓMERO. PESO: MÍNIMO 195 G/M². TEJIDO MATERIAL PRINCIPAL: PLANO MATERIAL FORRO: 100% EN POLIÉSTER O ACETATO. PESO MÁXIMO DE 88 G/M2, MÍNIMO 78 G/M2. TEJIDO FORRO:  PLANO ENTRETELA: DE ACUERDO CON LAS ESPECIFICACIONES DE LOS REQUISITOS GENERALES PARA TODOS LOS PRODUCTOS DE CONFECCIONES PARA LA ENTRETELA: ESTA NO DEBE SER TEÑIDA, DEBE SER ESTABLE DIMENSIONALMENTE Y FUSIONADA A SIMPLE VISTA, NO DEBE PRESENTAR BURBUJAS, DESPRENDIMIENTO U OTRAS NO CONFORMIDADES DURANTE SU USO NI CUANDO SE SOMETAN A PROCESOS DE LAVADO  Y PLANCHADO. HOMBRERAS: DEBEN SER RESISTENTES AL LAVADO Y PLANCHADO A ALTAS TEMPERATURAS. REQUISITOS GENERALES TALLA: DE ACUERDO CON LAS MEDIDAS A TOMAR   DE   LAS   FUNCIONARIAS. LA PARTE INTERNA DEL BLAZER DEBE IR TOTALMENTE FORRADA, LOS FRENTES INCLUYENDO LA SOLAPA YEL CUELLO DEBE IR FUSIONADO, MÍNIMO DEBE TENER (I) CORTE PRINCESA Y (II) CORTE FRANCÉS. EN LA                 UNIDAD                 7              PARTE DELANTERA Y POSTERIOR ADEMÁS DEBE LLEVAR UN CORTE EN EL CENTRO ESPALDA, EL SISTEMA DE ABOTONAR DEBE CONTAR CON AL MENOS DOS (2) BOTONES EN EL FRENTEASÍ MISMO DEBE INCLUIR UN BOTÓN DE REPUESTO. HOMBRERAS: LA CHAQUETA DEBE LLEVAR UNA HOMBRERA A CADA LADO FORRADA CON EL FIN DE DARLE REALCE Y BUENA PRESENTACIÓN A LA PRENDA FALSOS: EL FALSO DEBE IR FUSIONADO Y DEBE TENER AL MENOS  75  MM  ±5  MM  DE  ANCHO. EL BLAZER DEBE LLEVAR MÍNIMO TRES (3) BOLSILLOS DISTRIBUIDOS ASÍ: I) DOS EN LA PARTE INFERIOR EXTERNA A CADA LADO A LA ALTURA DE LA LÍNEA DE CINTURA Y PODRÁN TENER UNA TAPA O DOBLE RIBETE SEGÚN EL MODELO; Y II) UNO EN LA PARTE INTERNA A LA ALTURA DEL PECHO EN EL LADO IZQUIERDO  CON  DOBLE  RIBETE. LAS MANGAS SASTRE RECTAS (SIMERA Y BAJERA) CON SU LÍNEA DE APLOME.</t>
  </si>
  <si>
    <t xml:space="preserve">PANTALÓN MATERIAL PRINCIPAL: (I) 65% POLIÉSTER Y 35% VISCOSA (± 3 PUNTOS PORCENTUALES), PESO: MÍNIMO 170 G/M², (II) 65% POLIÉSTER, 32% VISCOSA (± 3 PUNTOS PORCENTUALES) Y MÍNIMO 3% ELASTÓMERO. PESO: MÍNIMO 195 G/M². TEJIDO MATERIAL PRINCIPAL: PLANO MATERIAL FORRO: 100% EN POLIÉSTER O ACETATO. PESO MÁXIMO DE 88 G/M2, MÍNIMO 78 G/M2. TEJIDO FORRO: PLANO ENTRETELA: ESTA NO DEBE SER TEÑIDA, DEBE SER ESTABLE DIMENSIONALMENTE Y FUSIONADA A SIMPLE VISTA, NO DEBE PRESENTAR BURBUJAS, DESPRENDIMIENTO U OTRAS NO CONFORMIDADES DURANTE SU USO NI CUANDO SE SOMETAN A PROCESOS DE LAVADO Y PLANCHADO. HOMBRERAS: DEBEN SER RESISTENTES AL LAVADO Y PLANCHADO A ALTAS TEMPERATURAS. REQUISITOS GENERALES TALLA: DE ACUERDO CON LAS MEDIDAS A TOMAR DE LAS FUNCIONARIAS. MATERIAL PRINCIPAL: (I) 65% POLIÉSTER Y 35% VISCOSA (± 3 PUNTOS PORCENTUALES), PESO: MÍNIMO 170 G/M², (II) 65% POLIÉSTER, 32% VISCOSA (± 3 PUNTOS PORCENTUALES) Y                MÍNIMO 3% ELASTÓMERO. PESO: MÍNIMO 195 G/M². TEJIDO: PLANO ENTRETELA: DE ACUERDO CON LAS ESPECIFICACIONES DE LOS REQUISITOS GENERALES PARA TODOS LOS PRODUCTOS DE CONFECCIONES PARA LA ENTRETELA: ESTA NO DEBE SER TEÑIDA, DEBE SER  ESTABLE DIMENSIONALMENTE Y FUSIONADA A SIMPLE VISTA, NO DEBE PRESENTAR BURBUJAS, DESPRENDIMIENTO U OTRAS NO CONFORMIDADES DURANTE SU USO NI CUANDO SE SOMETAN A PROCESOS DE LAVADO Y PLANCHADO  CREMALLERA: EL COLOR DE LOS CIERRES DE CREMALLERA UTILIZADOS DEBEN SER A TONO CON EL MATERIAL PRINCIPAL, CON DESLIZADOR AUTOMÁTICO. TALLA: DE ACUERDO CON LAS MEDIDAS A TOMAR DE LAS FUNCIONARIAS REQUISITOS GENERALES PANTALÓN: DEBE SER EN LÍNEA RECTA E IR CONFECCIONADO EN LA MISMA TELA PRINCIPAL DE LA CHAQUETA, CONFECCIONADO EN DOS (2) DELANTEROS Y DOS (2) POSTERIORES, CON CREMALLERA UBICADA EN LA PARTE CENTRAL Y CIERRE MONTADO A LA DERECHA, LA PRETINA DEBE SER AL MENOSDE 75 MM ± 3 MM DE ANCHO Y DEBE IR PESPUNTADA Y CON CORTES EN LOS COSTADOS, ASÍ MISMO DEBE TENER DOS PINZAS EN LA PARTE POSTERIOR PARA FORMAR EL TALLE DEL PANTALÓN </t>
  </si>
  <si>
    <t>PANTALÓN TRAJE DAMA ADMINISTRATIVO</t>
  </si>
  <si>
    <t>CHALECO TIPO GABANDIN PARA DAMA ADMINISTRATIVO</t>
  </si>
  <si>
    <t>MONOGAFA DE SEGURIDAD.ENTE CLARO ANTIFOG  MONTURA INTEGRAL, TIPO ESTANCA. VENTILACIÓN INDIRECTA. LENTES EN POLICARBONATO, PANORÁMICOS, ANTIEMPAÑANTES. PROTECCIÓN CONTRA PARTÍCULAS DE POLVO Y DE ELEMENTOS QUE CAEN Y REBOTAN. CONFORTABLES PARA USARLAS TODO EL DÍA. BANDA ELÁSTICA AJUSTABLE. FILTRA 99.9% DE LOS RAYOS ULTRAVIOLETAS</t>
  </si>
  <si>
    <t>TELA EXTERIOR COMPOSICION 100% POLIÉSTER, PESO: 110 +/- 5 GR/M2,   RESISTENCIA AL DESGARRE EN URDIMBRE, MÍNIMO 20,0; RESISTENCIA AL DESGARRE EN TRAMA, MÍNIMO 6,0; CAMBIO DIMENSIONAL EN URDIMBRE Y TRAMA  ± 1%;   SOLIDEZ DEL COLOR AL FROTE EN SECO, MÍNIMO 4. CREMALLERA MARCA “YES” RESORTE 100% LANA PARA LOS PUÑOS GUATA INTERNA NUMERO 70 PRENSADA TELA FLEECE OVEJERO EN LA PARTE INTERIOR DE 240 GRAMOS, NACIONAL. CON ESCUDO DEL MUNICIPIO A TODO COLOR EN LATERAL FRONTAL IZQUIERDO Y DETRAS. CONFORME A LAS TALLAS Y COLORES REQUERIDOS POR EL MUNICIPIO.</t>
  </si>
  <si>
    <t>CONFECCIONADA EN TELA MATERIAL:  100% POLIÉSTER,  PESO  200+/-8  G/M2, RESISTENCIA AL ESTALLIDO MÍNIMO 460 N, SOLIDEZ AL FROTE EN SECO EN SECO Y HÚMEDO  5. ANCHO:  183  ±  4 CM,   TECNOLOGÍA:   FACTOR   DE   PROTECCIÓN   UPF, CONTROL DE HUMEDAD, CUELLO Y PUÑOS EN HILO, CON PECHERA TOTALMENTE CERRADA, BOTÓN PEQUEÑO CAMISERO EN PASTA Y PUNTADAS DE SEGURIDAD. CON UN (1) LOGO INSTITUCIONAL BORDADO O EN DTF PARTE SUPERIOR IZQUIERDA COLORES Y TALLAS A ELEGIR, ACABADOS EN PESPUNTE, CON EXCELENTES TERMINADOS Y PATRONAJE INDUSTRIAL</t>
  </si>
  <si>
    <t>TELA EXTERIOR: TEJIDO PLANO,  PESO: 140 +/- 6 GR/M2,   RESISTENCIA AL DESGARRE EN URDIMBRE MÍN14,0 N; RESIST. ROTURA TRAMA MIN 600N, NUMERO DE HILOS EN URDIMBRE HILO/CM MIN 40, REPELENCIA AL AGUA MIN 90 ISO4. CREMALLERA MARCA “YES” RESORTE 100% LANA PARA LOS PUÑOS GUATA INTERNA NUMERO 70 PRENSADA TELA FLEECE OVEJERO EN LA PARTE INTERIOR DE 240 GRAMOS, NACIONAL. CON ESCUDO DEL MUNICIPIO A TODO COLOR EN LATERAL FRONTAL IZQUIERDO Y DETRAS. CONFORME A LAS TALLAS Y COLORES REQUERIDOS POR EL MUNICIPIO.</t>
  </si>
  <si>
    <t xml:space="preserve">BLUSA DAMA MATERIAL PRINCIPAL: TEJIDO PLANO, PESO 100 G/M2 ± 6 G/M2, COMPOSICIÓN 1 A 2% ALGODÓN, RESTANTE POLIÉSTER. MODELO DELANTERO: ESCOTE REDONDO, EN EL CENTRO FRENTE DEBE LLEVAR UN PRESE CHATO CERRADO HASTA LA ALTURA DE LA LÍNEA DE LA SISA. PARA DAR AMPLITUD, EN LOS COSTADOS DEBE IR UNA ABERTURA (TELOVÎ) DE 13 CM ± 13 MM  DE  LARGO. ESPALDA: EL DISEÑO DE LA ESPALDA ES UNA SOLA PIEZA DE DOS PINZAS UBICADAS SIMÉTRICAMENTE EN EL CENTRO ESPALDA, CON UNA DIMENSIÓN DE 31.5 CM ± 3 MM DE LARGO, TOMADA DESDE LA BASE DEL RUEDO DE LA BLUSA. </t>
  </si>
  <si>
    <t xml:space="preserve">BLUSA DAMA MATERIAL PRINCIPAL:  TEJIDO PLANO, PESO 100 G/M2 ± 6 G/M2, COMPOSICIÓN 1 A 2% ALGODÓN, RESTANTE POLIÉSTER. MODELO DELANTERO: ESCOTE REDONDO, EN EL CENTRO FRENTE DEBE LLEVAR UN PRESE CHATO CERRADO HASTA LA ALTURA DE LA LÍNEA DE LA SISA. PARA DAR AMPLITUD, EN LOS COSTADOS DEBE IR UNA ABERTURA (TELOVÎ) DE 13 CM ± 13 MM  DE  LARGO. ESPALDA: EL DISEÑO DE LA ESPALDA ES UNA SOLA PIEZA DE DOS PINZAS UBICADAS SIMÉTRICAMENTE EN EL CENTRO ESPALDA, CON UNA DIMENSIÓN DE 31.5 CM ± 3 MM DE LARGO, TOMADA DESDE LA BASE DEL RUEDO DE LA BLUSA. </t>
  </si>
  <si>
    <t xml:space="preserve">COT 1 </t>
  </si>
  <si>
    <t>COT 2</t>
  </si>
  <si>
    <t>COT 3</t>
  </si>
  <si>
    <t xml:space="preserve">Valor unit antes de iva </t>
  </si>
  <si>
    <t xml:space="preserve">PROMEDIO VALOR UNTARIO ANTES DE IVA </t>
  </si>
  <si>
    <t xml:space="preserve">PRECIO TOTAL DE REFERENCIA UNITARIO INCLUIDO IMPUESTOS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</si>
</sst>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_(&quot;$&quot;\ * #,##0_);_(&quot;$&quot;\ * \(#,##0\);_(&quot;$&quot;\ * &quot;-&quot;??_);_(@_)"/>
    <numFmt numFmtId="165" formatCode="&quot;$&quot;\ #,##0"/>
    <numFmt numFmtId="166" formatCode="[$$-240A]\ #,##0"/>
    <numFmt numFmtId="168" formatCode="_-&quot;$&quot;\ * #,##0_-;\-&quot;$&quot;\ * #,##0_-;_-&quot;$&quot;\ * &quot;-&quot;??_-;_-@_-"/>
  </numFmts>
  <fonts count="17" x14ac:knownFonts="1">
    <font>
      <sz val="11"/>
      <color theme="1"/>
      <name val="Aptos Narrow"/>
      <family val="2"/>
      <scheme val="minor"/>
    </font>
    <font>
      <sz val="11"/>
      <color theme="1"/>
      <name val="Aptos Narrow"/>
      <family val="2"/>
      <scheme val="minor"/>
    </font>
    <font>
      <sz val="10"/>
      <color theme="1"/>
      <name val="Arial"/>
      <family val="2"/>
    </font>
    <font>
      <b/>
      <sz val="10"/>
      <color theme="1"/>
      <name val="Arial"/>
      <family val="2"/>
    </font>
    <font>
      <b/>
      <sz val="10"/>
      <name val="Arial"/>
      <family val="2"/>
    </font>
    <font>
      <sz val="10"/>
      <name val="Arial"/>
      <family val="2"/>
    </font>
    <font>
      <sz val="10"/>
      <color rgb="FF000000"/>
      <name val="Arial"/>
      <family val="2"/>
    </font>
    <font>
      <b/>
      <i/>
      <sz val="10"/>
      <color theme="1"/>
      <name val="Times New Roman"/>
      <family val="1"/>
    </font>
    <font>
      <i/>
      <sz val="10"/>
      <color theme="1"/>
      <name val="Times New Roman"/>
      <family val="1"/>
    </font>
    <font>
      <b/>
      <i/>
      <sz val="10"/>
      <name val="Times New Roman"/>
      <family val="1"/>
    </font>
    <font>
      <i/>
      <sz val="10"/>
      <name val="Times New Roman"/>
      <family val="1"/>
    </font>
    <font>
      <i/>
      <sz val="10"/>
      <color rgb="FF000000"/>
      <name val="Times New Roman"/>
      <family val="1"/>
    </font>
    <font>
      <sz val="11"/>
      <color theme="1"/>
      <name val="Tahoma"/>
      <family val="2"/>
    </font>
    <font>
      <b/>
      <sz val="11"/>
      <name val="Tahoma"/>
      <family val="2"/>
    </font>
    <font>
      <sz val="11"/>
      <name val="Tahoma"/>
      <family val="2"/>
    </font>
    <font>
      <sz val="11"/>
      <color rgb="FF000000"/>
      <name val="Tahoma"/>
      <family val="2"/>
    </font>
    <font>
      <b/>
      <sz val="11"/>
      <color theme="1"/>
      <name val="Tahoma"/>
      <family val="2"/>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65">
    <xf numFmtId="0" fontId="0" fillId="0" borderId="0" xfId="0"/>
    <xf numFmtId="9" fontId="2" fillId="0" borderId="1" xfId="2" applyFont="1" applyFill="1" applyBorder="1" applyAlignment="1">
      <alignment horizontal="center" vertical="center"/>
    </xf>
    <xf numFmtId="166" fontId="2" fillId="0" borderId="1" xfId="2" applyNumberFormat="1" applyFont="1" applyFill="1" applyBorder="1" applyAlignment="1">
      <alignment horizontal="center" vertical="center"/>
    </xf>
    <xf numFmtId="165" fontId="2" fillId="0" borderId="1" xfId="1" applyNumberFormat="1" applyFont="1" applyFill="1" applyBorder="1" applyAlignment="1">
      <alignment horizontal="center" vertical="center"/>
    </xf>
    <xf numFmtId="164" fontId="2" fillId="0" borderId="1" xfId="1" applyNumberFormat="1" applyFont="1" applyFill="1" applyBorder="1" applyAlignment="1">
      <alignment horizontal="center" vertical="center"/>
    </xf>
    <xf numFmtId="0" fontId="2" fillId="0" borderId="0" xfId="0" applyFont="1"/>
    <xf numFmtId="0" fontId="3" fillId="0" borderId="0" xfId="0" applyFont="1"/>
    <xf numFmtId="164" fontId="2" fillId="0" borderId="0" xfId="0" applyNumberFormat="1" applyFont="1"/>
    <xf numFmtId="0" fontId="3" fillId="0" borderId="3" xfId="0" applyFont="1" applyBorder="1" applyAlignment="1">
      <alignment horizontal="center"/>
    </xf>
    <xf numFmtId="0" fontId="3" fillId="0" borderId="3" xfId="0" applyFont="1" applyBorder="1"/>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justify" vertical="center" wrapText="1"/>
    </xf>
    <xf numFmtId="1" fontId="6" fillId="0" borderId="1" xfId="0" applyNumberFormat="1" applyFont="1" applyBorder="1" applyAlignment="1">
      <alignment horizontal="center" vertical="center" wrapText="1" shrinkToFit="1"/>
    </xf>
    <xf numFmtId="165" fontId="2" fillId="0" borderId="1" xfId="0" applyNumberFormat="1" applyFont="1" applyBorder="1" applyAlignment="1">
      <alignment vertical="center"/>
    </xf>
    <xf numFmtId="0" fontId="5" fillId="0" borderId="1" xfId="0" applyFont="1" applyBorder="1" applyAlignment="1">
      <alignment horizontal="left" vertical="center" wrapText="1"/>
    </xf>
    <xf numFmtId="0" fontId="2" fillId="0" borderId="1" xfId="0" applyFont="1" applyBorder="1" applyAlignment="1">
      <alignment horizontal="center" vertical="center" wrapText="1"/>
    </xf>
    <xf numFmtId="165" fontId="3" fillId="0" borderId="2" xfId="0" applyNumberFormat="1" applyFont="1" applyBorder="1" applyAlignment="1">
      <alignment vertical="center"/>
    </xf>
    <xf numFmtId="0" fontId="7" fillId="0" borderId="0" xfId="0" applyFont="1"/>
    <xf numFmtId="0" fontId="8" fillId="0" borderId="0" xfId="0" applyFont="1"/>
    <xf numFmtId="164" fontId="8" fillId="0" borderId="0" xfId="0" applyNumberFormat="1" applyFont="1"/>
    <xf numFmtId="0" fontId="7" fillId="0" borderId="3" xfId="0" applyFont="1" applyBorder="1" applyAlignment="1">
      <alignment horizontal="center"/>
    </xf>
    <xf numFmtId="0" fontId="7" fillId="0" borderId="3" xfId="0" applyFont="1" applyBorder="1"/>
    <xf numFmtId="0" fontId="9" fillId="0" borderId="1" xfId="0" applyFont="1" applyBorder="1" applyAlignment="1">
      <alignment horizontal="center" vertical="center" wrapText="1"/>
    </xf>
    <xf numFmtId="0" fontId="9" fillId="0" borderId="1" xfId="0" applyFont="1" applyBorder="1" applyAlignment="1">
      <alignment horizontal="center" vertical="center"/>
    </xf>
    <xf numFmtId="0" fontId="10" fillId="0" borderId="1" xfId="0" applyFont="1" applyBorder="1" applyAlignment="1">
      <alignment horizontal="center" vertical="center" wrapText="1"/>
    </xf>
    <xf numFmtId="0" fontId="10" fillId="0" borderId="1" xfId="0" applyFont="1" applyBorder="1" applyAlignment="1">
      <alignment horizontal="justify" vertical="center" wrapText="1"/>
    </xf>
    <xf numFmtId="1" fontId="11" fillId="0" borderId="1" xfId="0" applyNumberFormat="1" applyFont="1" applyBorder="1" applyAlignment="1">
      <alignment horizontal="center" vertical="center" wrapText="1" shrinkToFit="1"/>
    </xf>
    <xf numFmtId="164" fontId="8" fillId="0" borderId="1" xfId="1" applyNumberFormat="1" applyFont="1" applyFill="1" applyBorder="1" applyAlignment="1">
      <alignment horizontal="center" vertical="center"/>
    </xf>
    <xf numFmtId="9" fontId="8" fillId="0" borderId="1" xfId="2" applyFont="1" applyFill="1" applyBorder="1" applyAlignment="1">
      <alignment horizontal="center" vertical="center"/>
    </xf>
    <xf numFmtId="166" fontId="8" fillId="0" borderId="1" xfId="2" applyNumberFormat="1" applyFont="1" applyFill="1" applyBorder="1" applyAlignment="1">
      <alignment horizontal="center" vertical="center"/>
    </xf>
    <xf numFmtId="165" fontId="8" fillId="0" borderId="1" xfId="1" applyNumberFormat="1" applyFont="1" applyFill="1" applyBorder="1" applyAlignment="1">
      <alignment horizontal="center" vertical="center"/>
    </xf>
    <xf numFmtId="165" fontId="8" fillId="0" borderId="1" xfId="0" applyNumberFormat="1" applyFont="1" applyBorder="1" applyAlignment="1">
      <alignment vertical="center"/>
    </xf>
    <xf numFmtId="0" fontId="10" fillId="0" borderId="1" xfId="0" applyFont="1" applyBorder="1" applyAlignment="1">
      <alignment horizontal="left" vertical="center" wrapText="1"/>
    </xf>
    <xf numFmtId="0" fontId="8" fillId="0" borderId="1" xfId="0" applyFont="1" applyBorder="1" applyAlignment="1">
      <alignment horizontal="center" vertical="center" wrapText="1"/>
    </xf>
    <xf numFmtId="165" fontId="7" fillId="0" borderId="2" xfId="0" applyNumberFormat="1" applyFont="1" applyBorder="1" applyAlignment="1">
      <alignment vertical="center"/>
    </xf>
    <xf numFmtId="0" fontId="12" fillId="0" borderId="0" xfId="0" applyFont="1"/>
    <xf numFmtId="164" fontId="12" fillId="0" borderId="0" xfId="0" applyNumberFormat="1" applyFont="1"/>
    <xf numFmtId="0" fontId="12" fillId="0" borderId="3" xfId="0" applyFont="1" applyBorder="1" applyAlignment="1">
      <alignment horizontal="center"/>
    </xf>
    <xf numFmtId="0" fontId="12" fillId="0" borderId="3" xfId="0" applyFont="1" applyBorder="1"/>
    <xf numFmtId="0" fontId="13" fillId="0" borderId="1" xfId="0" applyFont="1" applyBorder="1" applyAlignment="1">
      <alignment horizontal="center" vertical="center" wrapText="1"/>
    </xf>
    <xf numFmtId="0" fontId="13" fillId="0" borderId="1" xfId="0" applyFont="1" applyBorder="1" applyAlignment="1">
      <alignment horizontal="center" vertical="center"/>
    </xf>
    <xf numFmtId="0" fontId="14" fillId="0" borderId="1" xfId="0" applyFont="1" applyBorder="1" applyAlignment="1">
      <alignment horizontal="center" vertical="center" wrapText="1"/>
    </xf>
    <xf numFmtId="0" fontId="14" fillId="0" borderId="1" xfId="0" applyFont="1" applyBorder="1" applyAlignment="1">
      <alignment horizontal="justify" vertical="center" wrapText="1"/>
    </xf>
    <xf numFmtId="1" fontId="15" fillId="0" borderId="1" xfId="0" applyNumberFormat="1" applyFont="1" applyBorder="1" applyAlignment="1">
      <alignment horizontal="center" vertical="center" wrapText="1" shrinkToFit="1"/>
    </xf>
    <xf numFmtId="164" fontId="12" fillId="0" borderId="1" xfId="1" applyNumberFormat="1" applyFont="1" applyFill="1" applyBorder="1" applyAlignment="1">
      <alignment horizontal="center" vertical="center"/>
    </xf>
    <xf numFmtId="9" fontId="12" fillId="0" borderId="1" xfId="2" applyFont="1" applyFill="1" applyBorder="1" applyAlignment="1">
      <alignment horizontal="center" vertical="center"/>
    </xf>
    <xf numFmtId="166" fontId="12" fillId="0" borderId="1" xfId="2" applyNumberFormat="1" applyFont="1" applyFill="1" applyBorder="1" applyAlignment="1">
      <alignment horizontal="center" vertical="center"/>
    </xf>
    <xf numFmtId="165" fontId="12" fillId="0" borderId="1" xfId="1" applyNumberFormat="1" applyFont="1" applyFill="1" applyBorder="1" applyAlignment="1">
      <alignment horizontal="center" vertical="center"/>
    </xf>
    <xf numFmtId="165" fontId="12" fillId="0" borderId="1" xfId="0" applyNumberFormat="1" applyFont="1" applyBorder="1" applyAlignment="1">
      <alignment vertical="center"/>
    </xf>
    <xf numFmtId="0" fontId="14" fillId="0" borderId="1" xfId="0" applyFont="1" applyBorder="1" applyAlignment="1">
      <alignment horizontal="left" vertical="center" wrapText="1"/>
    </xf>
    <xf numFmtId="0" fontId="12" fillId="0" borderId="1" xfId="0" applyFont="1" applyBorder="1" applyAlignment="1">
      <alignment horizontal="center" vertical="center" wrapText="1"/>
    </xf>
    <xf numFmtId="165" fontId="12" fillId="0" borderId="2" xfId="0" applyNumberFormat="1" applyFont="1" applyBorder="1" applyAlignment="1">
      <alignment vertical="center"/>
    </xf>
    <xf numFmtId="164" fontId="2" fillId="0" borderId="2" xfId="0" applyNumberFormat="1" applyFont="1" applyBorder="1" applyAlignment="1">
      <alignment vertical="center"/>
    </xf>
    <xf numFmtId="164" fontId="3" fillId="0" borderId="2" xfId="0" applyNumberFormat="1" applyFont="1" applyBorder="1" applyAlignment="1">
      <alignment horizontal="center" vertical="center"/>
    </xf>
    <xf numFmtId="164" fontId="7" fillId="0" borderId="2" xfId="0" applyNumberFormat="1" applyFont="1" applyBorder="1" applyAlignment="1">
      <alignment horizontal="right" vertical="center"/>
    </xf>
    <xf numFmtId="164" fontId="8" fillId="0" borderId="2" xfId="0" applyNumberFormat="1" applyFont="1" applyBorder="1" applyAlignment="1">
      <alignment horizontal="right" vertical="center"/>
    </xf>
    <xf numFmtId="164" fontId="12" fillId="0" borderId="2" xfId="0" applyNumberFormat="1" applyFont="1" applyBorder="1" applyAlignment="1">
      <alignment horizontal="right" vertical="center"/>
    </xf>
    <xf numFmtId="0" fontId="16" fillId="0" borderId="1" xfId="0" applyFont="1" applyBorder="1" applyAlignment="1">
      <alignment horizontal="center"/>
    </xf>
    <xf numFmtId="0" fontId="16" fillId="0" borderId="3" xfId="0" applyFont="1" applyBorder="1" applyAlignment="1">
      <alignment horizontal="center"/>
    </xf>
    <xf numFmtId="168" fontId="14" fillId="0" borderId="1" xfId="1" applyNumberFormat="1" applyFont="1" applyBorder="1" applyAlignment="1">
      <alignment horizontal="center" vertical="center" wrapText="1"/>
    </xf>
    <xf numFmtId="168" fontId="12" fillId="0" borderId="1" xfId="1" applyNumberFormat="1" applyFont="1" applyFill="1" applyBorder="1" applyAlignment="1">
      <alignment horizontal="center" vertical="center"/>
    </xf>
    <xf numFmtId="168" fontId="12" fillId="0" borderId="0" xfId="0" applyNumberFormat="1" applyFont="1"/>
    <xf numFmtId="0" fontId="16" fillId="0" borderId="3" xfId="0" applyFont="1" applyBorder="1" applyAlignment="1">
      <alignment horizontal="center" vertical="center" wrapText="1"/>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C70E7F-A486-478F-B3D2-23C62C6EB371}">
  <dimension ref="B3:L78"/>
  <sheetViews>
    <sheetView topLeftCell="A74" zoomScale="80" zoomScaleNormal="80" workbookViewId="0">
      <selection activeCell="G8" sqref="G8:G76"/>
    </sheetView>
  </sheetViews>
  <sheetFormatPr baseColWidth="10" defaultColWidth="11.375" defaultRowHeight="12.75" x14ac:dyDescent="0.2"/>
  <cols>
    <col min="1" max="1" width="9" style="5" customWidth="1"/>
    <col min="2" max="2" width="6.75" style="5" customWidth="1"/>
    <col min="3" max="3" width="19.75" style="5" customWidth="1"/>
    <col min="4" max="4" width="74.75" style="5" customWidth="1"/>
    <col min="5" max="5" width="9.875" style="5" bestFit="1" customWidth="1"/>
    <col min="6" max="6" width="4.625" style="5" bestFit="1" customWidth="1"/>
    <col min="7" max="7" width="13" style="5" customWidth="1"/>
    <col min="8" max="8" width="6.125" style="5" bestFit="1" customWidth="1"/>
    <col min="9" max="9" width="12.125" style="5" customWidth="1"/>
    <col min="10" max="10" width="12.125" style="5" bestFit="1" customWidth="1"/>
    <col min="11" max="11" width="14" style="5" customWidth="1"/>
    <col min="12" max="16384" width="11.375" style="5"/>
  </cols>
  <sheetData>
    <row r="3" spans="2:12" x14ac:dyDescent="0.2">
      <c r="B3" s="6" t="s">
        <v>115</v>
      </c>
      <c r="J3" s="7"/>
      <c r="K3" s="7"/>
    </row>
    <row r="4" spans="2:12" x14ac:dyDescent="0.2">
      <c r="B4" s="6" t="s">
        <v>116</v>
      </c>
    </row>
    <row r="5" spans="2:12" x14ac:dyDescent="0.2">
      <c r="B5" s="6"/>
    </row>
    <row r="6" spans="2:12" x14ac:dyDescent="0.2">
      <c r="G6" s="8"/>
      <c r="H6" s="9"/>
      <c r="I6" s="9"/>
      <c r="J6" s="9"/>
      <c r="K6" s="8"/>
    </row>
    <row r="7" spans="2:12" ht="25.5" x14ac:dyDescent="0.2">
      <c r="B7" s="10" t="s">
        <v>118</v>
      </c>
      <c r="C7" s="10" t="s">
        <v>0</v>
      </c>
      <c r="D7" s="10" t="s">
        <v>1</v>
      </c>
      <c r="E7" s="10" t="s">
        <v>2</v>
      </c>
      <c r="F7" s="10" t="s">
        <v>3</v>
      </c>
      <c r="G7" s="11" t="s">
        <v>4</v>
      </c>
      <c r="H7" s="11" t="s">
        <v>5</v>
      </c>
      <c r="I7" s="11" t="s">
        <v>121</v>
      </c>
      <c r="J7" s="10" t="s">
        <v>119</v>
      </c>
      <c r="K7" s="10" t="s">
        <v>120</v>
      </c>
    </row>
    <row r="8" spans="2:12" ht="69.400000000000006" customHeight="1" x14ac:dyDescent="0.2">
      <c r="B8" s="12">
        <v>1</v>
      </c>
      <c r="C8" s="12" t="s">
        <v>6</v>
      </c>
      <c r="D8" s="13" t="s">
        <v>7</v>
      </c>
      <c r="E8" s="14" t="s">
        <v>8</v>
      </c>
      <c r="F8" s="10">
        <v>1</v>
      </c>
      <c r="G8" s="4">
        <v>124900</v>
      </c>
      <c r="H8" s="1">
        <v>0.19</v>
      </c>
      <c r="I8" s="2">
        <f>G8*H8</f>
        <v>23731</v>
      </c>
      <c r="J8" s="3">
        <f>G8+I8</f>
        <v>148631</v>
      </c>
      <c r="K8" s="15">
        <f t="shared" ref="K8:K71" si="0">J8*F8</f>
        <v>148631</v>
      </c>
    </row>
    <row r="9" spans="2:12" ht="71.25" customHeight="1" x14ac:dyDescent="0.2">
      <c r="B9" s="12">
        <v>2</v>
      </c>
      <c r="C9" s="12" t="s">
        <v>9</v>
      </c>
      <c r="D9" s="13" t="s">
        <v>10</v>
      </c>
      <c r="E9" s="14" t="s">
        <v>11</v>
      </c>
      <c r="F9" s="10">
        <v>1</v>
      </c>
      <c r="G9" s="4">
        <v>138000</v>
      </c>
      <c r="H9" s="1">
        <v>0.19</v>
      </c>
      <c r="I9" s="2">
        <f t="shared" ref="I9:I74" si="1">G9*H9</f>
        <v>26220</v>
      </c>
      <c r="J9" s="3">
        <f t="shared" ref="J9:J73" si="2">G9+I9</f>
        <v>164220</v>
      </c>
      <c r="K9" s="15">
        <f t="shared" si="0"/>
        <v>164220</v>
      </c>
    </row>
    <row r="10" spans="2:12" ht="57.75" customHeight="1" x14ac:dyDescent="0.2">
      <c r="B10" s="12">
        <v>3</v>
      </c>
      <c r="C10" s="12" t="s">
        <v>12</v>
      </c>
      <c r="D10" s="13" t="s">
        <v>13</v>
      </c>
      <c r="E10" s="14" t="s">
        <v>11</v>
      </c>
      <c r="F10" s="10">
        <v>1</v>
      </c>
      <c r="G10" s="4">
        <v>135500</v>
      </c>
      <c r="H10" s="1">
        <v>0.19</v>
      </c>
      <c r="I10" s="2">
        <f t="shared" si="1"/>
        <v>25745</v>
      </c>
      <c r="J10" s="3">
        <f t="shared" si="2"/>
        <v>161245</v>
      </c>
      <c r="K10" s="15">
        <f t="shared" si="0"/>
        <v>161245</v>
      </c>
      <c r="L10" s="7"/>
    </row>
    <row r="11" spans="2:12" ht="115.5" customHeight="1" x14ac:dyDescent="0.2">
      <c r="B11" s="12">
        <v>4</v>
      </c>
      <c r="C11" s="12" t="s">
        <v>14</v>
      </c>
      <c r="D11" s="13" t="s">
        <v>140</v>
      </c>
      <c r="E11" s="14" t="s">
        <v>11</v>
      </c>
      <c r="F11" s="10">
        <v>1</v>
      </c>
      <c r="G11" s="4">
        <v>196400</v>
      </c>
      <c r="H11" s="1">
        <v>0.19</v>
      </c>
      <c r="I11" s="2">
        <f t="shared" si="1"/>
        <v>37316</v>
      </c>
      <c r="J11" s="3">
        <f t="shared" si="2"/>
        <v>233716</v>
      </c>
      <c r="K11" s="15">
        <f t="shared" si="0"/>
        <v>233716</v>
      </c>
    </row>
    <row r="12" spans="2:12" ht="110.65" customHeight="1" x14ac:dyDescent="0.2">
      <c r="B12" s="12">
        <v>5</v>
      </c>
      <c r="C12" s="12" t="s">
        <v>133</v>
      </c>
      <c r="D12" s="13" t="s">
        <v>15</v>
      </c>
      <c r="E12" s="14" t="s">
        <v>11</v>
      </c>
      <c r="F12" s="10">
        <v>1</v>
      </c>
      <c r="G12" s="4">
        <v>158000</v>
      </c>
      <c r="H12" s="1">
        <v>0.19</v>
      </c>
      <c r="I12" s="2">
        <f t="shared" si="1"/>
        <v>30020</v>
      </c>
      <c r="J12" s="3">
        <f t="shared" si="2"/>
        <v>188020</v>
      </c>
      <c r="K12" s="15">
        <f t="shared" si="0"/>
        <v>188020</v>
      </c>
    </row>
    <row r="13" spans="2:12" ht="186" customHeight="1" x14ac:dyDescent="0.2">
      <c r="B13" s="12">
        <v>6</v>
      </c>
      <c r="C13" s="12" t="s">
        <v>134</v>
      </c>
      <c r="D13" s="13" t="s">
        <v>131</v>
      </c>
      <c r="E13" s="14" t="s">
        <v>11</v>
      </c>
      <c r="F13" s="10">
        <v>1</v>
      </c>
      <c r="G13" s="4">
        <v>119760</v>
      </c>
      <c r="H13" s="1">
        <v>0.19</v>
      </c>
      <c r="I13" s="2">
        <f t="shared" si="1"/>
        <v>22754.400000000001</v>
      </c>
      <c r="J13" s="3">
        <f t="shared" si="2"/>
        <v>142514.4</v>
      </c>
      <c r="K13" s="15">
        <f t="shared" si="0"/>
        <v>142514.4</v>
      </c>
    </row>
    <row r="14" spans="2:12" ht="331.5" x14ac:dyDescent="0.2">
      <c r="B14" s="12">
        <v>7</v>
      </c>
      <c r="C14" s="12" t="s">
        <v>130</v>
      </c>
      <c r="D14" s="16" t="s">
        <v>132</v>
      </c>
      <c r="E14" s="14" t="s">
        <v>11</v>
      </c>
      <c r="F14" s="10">
        <v>1</v>
      </c>
      <c r="G14" s="4">
        <v>248000</v>
      </c>
      <c r="H14" s="1">
        <v>0.19</v>
      </c>
      <c r="I14" s="2">
        <f t="shared" si="1"/>
        <v>47120</v>
      </c>
      <c r="J14" s="3">
        <f t="shared" si="2"/>
        <v>295120</v>
      </c>
      <c r="K14" s="15">
        <f t="shared" si="0"/>
        <v>295120</v>
      </c>
    </row>
    <row r="15" spans="2:12" ht="357" x14ac:dyDescent="0.2">
      <c r="B15" s="12">
        <v>8</v>
      </c>
      <c r="C15" s="12" t="s">
        <v>137</v>
      </c>
      <c r="D15" s="13" t="s">
        <v>136</v>
      </c>
      <c r="E15" s="14" t="s">
        <v>11</v>
      </c>
      <c r="F15" s="10">
        <v>1</v>
      </c>
      <c r="G15" s="4">
        <v>167000</v>
      </c>
      <c r="H15" s="1">
        <v>0.19</v>
      </c>
      <c r="I15" s="2">
        <f t="shared" si="1"/>
        <v>31730</v>
      </c>
      <c r="J15" s="3">
        <f t="shared" si="2"/>
        <v>198730</v>
      </c>
      <c r="K15" s="15">
        <f t="shared" si="0"/>
        <v>198730</v>
      </c>
    </row>
    <row r="16" spans="2:12" ht="130.5" customHeight="1" x14ac:dyDescent="0.2">
      <c r="B16" s="12">
        <v>9</v>
      </c>
      <c r="C16" s="12" t="s">
        <v>134</v>
      </c>
      <c r="D16" s="13" t="s">
        <v>144</v>
      </c>
      <c r="E16" s="14" t="s">
        <v>11</v>
      </c>
      <c r="F16" s="10">
        <v>1</v>
      </c>
      <c r="G16" s="4">
        <v>130000</v>
      </c>
      <c r="H16" s="1">
        <v>0.19</v>
      </c>
      <c r="I16" s="2">
        <f t="shared" si="1"/>
        <v>24700</v>
      </c>
      <c r="J16" s="3">
        <f t="shared" si="2"/>
        <v>154700</v>
      </c>
      <c r="K16" s="15">
        <f t="shared" si="0"/>
        <v>154700</v>
      </c>
    </row>
    <row r="17" spans="2:11" ht="331.5" x14ac:dyDescent="0.2">
      <c r="B17" s="12">
        <v>10</v>
      </c>
      <c r="C17" s="12" t="s">
        <v>130</v>
      </c>
      <c r="D17" s="13" t="s">
        <v>135</v>
      </c>
      <c r="E17" s="14" t="s">
        <v>11</v>
      </c>
      <c r="F17" s="10">
        <v>1</v>
      </c>
      <c r="G17" s="4">
        <v>248000</v>
      </c>
      <c r="H17" s="1">
        <v>0.19</v>
      </c>
      <c r="I17" s="2">
        <f t="shared" si="1"/>
        <v>47120</v>
      </c>
      <c r="J17" s="3">
        <f t="shared" si="2"/>
        <v>295120</v>
      </c>
      <c r="K17" s="15">
        <f t="shared" si="0"/>
        <v>295120</v>
      </c>
    </row>
    <row r="18" spans="2:11" ht="357" x14ac:dyDescent="0.2">
      <c r="B18" s="12">
        <v>11</v>
      </c>
      <c r="C18" s="12" t="s">
        <v>137</v>
      </c>
      <c r="D18" s="13" t="s">
        <v>136</v>
      </c>
      <c r="E18" s="14" t="s">
        <v>11</v>
      </c>
      <c r="F18" s="10">
        <v>1</v>
      </c>
      <c r="G18" s="4">
        <v>167000</v>
      </c>
      <c r="H18" s="1">
        <v>0.19</v>
      </c>
      <c r="I18" s="2">
        <f t="shared" si="1"/>
        <v>31730</v>
      </c>
      <c r="J18" s="3">
        <f t="shared" si="2"/>
        <v>198730</v>
      </c>
      <c r="K18" s="15">
        <f t="shared" si="0"/>
        <v>198730</v>
      </c>
    </row>
    <row r="19" spans="2:11" ht="102" x14ac:dyDescent="0.2">
      <c r="B19" s="12">
        <v>12</v>
      </c>
      <c r="C19" s="12" t="s">
        <v>134</v>
      </c>
      <c r="D19" s="13" t="s">
        <v>143</v>
      </c>
      <c r="E19" s="14" t="s">
        <v>11</v>
      </c>
      <c r="F19" s="10">
        <v>1</v>
      </c>
      <c r="G19" s="4">
        <v>130000</v>
      </c>
      <c r="H19" s="1">
        <v>0.19</v>
      </c>
      <c r="I19" s="2">
        <f t="shared" si="1"/>
        <v>24700</v>
      </c>
      <c r="J19" s="3">
        <f t="shared" si="2"/>
        <v>154700</v>
      </c>
      <c r="K19" s="15">
        <f t="shared" si="0"/>
        <v>154700</v>
      </c>
    </row>
    <row r="20" spans="2:11" ht="331.5" x14ac:dyDescent="0.2">
      <c r="B20" s="12">
        <v>13</v>
      </c>
      <c r="C20" s="12" t="s">
        <v>138</v>
      </c>
      <c r="D20" s="13" t="s">
        <v>135</v>
      </c>
      <c r="E20" s="14" t="s">
        <v>11</v>
      </c>
      <c r="F20" s="10">
        <v>1</v>
      </c>
      <c r="G20" s="4">
        <v>239000</v>
      </c>
      <c r="H20" s="1">
        <v>0.19</v>
      </c>
      <c r="I20" s="2">
        <f t="shared" si="1"/>
        <v>45410</v>
      </c>
      <c r="J20" s="3">
        <f t="shared" si="2"/>
        <v>284410</v>
      </c>
      <c r="K20" s="15">
        <f t="shared" si="0"/>
        <v>284410</v>
      </c>
    </row>
    <row r="21" spans="2:11" ht="61.15" customHeight="1" x14ac:dyDescent="0.2">
      <c r="B21" s="12">
        <v>14</v>
      </c>
      <c r="C21" s="12" t="s">
        <v>16</v>
      </c>
      <c r="D21" s="13" t="s">
        <v>13</v>
      </c>
      <c r="E21" s="14" t="s">
        <v>11</v>
      </c>
      <c r="F21" s="10">
        <v>1</v>
      </c>
      <c r="G21" s="4">
        <v>135500</v>
      </c>
      <c r="H21" s="1">
        <v>0.19</v>
      </c>
      <c r="I21" s="2">
        <f t="shared" si="1"/>
        <v>25745</v>
      </c>
      <c r="J21" s="3">
        <f t="shared" si="2"/>
        <v>161245</v>
      </c>
      <c r="K21" s="15">
        <f t="shared" si="0"/>
        <v>161245</v>
      </c>
    </row>
    <row r="22" spans="2:11" ht="151.9" customHeight="1" x14ac:dyDescent="0.2">
      <c r="B22" s="12">
        <v>15</v>
      </c>
      <c r="C22" s="12" t="s">
        <v>17</v>
      </c>
      <c r="D22" s="13" t="s">
        <v>18</v>
      </c>
      <c r="E22" s="14" t="s">
        <v>19</v>
      </c>
      <c r="F22" s="10">
        <v>1</v>
      </c>
      <c r="G22" s="4">
        <v>250000</v>
      </c>
      <c r="H22" s="1">
        <v>0.19</v>
      </c>
      <c r="I22" s="2">
        <f t="shared" si="1"/>
        <v>47500</v>
      </c>
      <c r="J22" s="3">
        <f t="shared" si="2"/>
        <v>297500</v>
      </c>
      <c r="K22" s="15">
        <f t="shared" si="0"/>
        <v>297500</v>
      </c>
    </row>
    <row r="23" spans="2:11" ht="109.5" customHeight="1" x14ac:dyDescent="0.2">
      <c r="B23" s="12">
        <v>16</v>
      </c>
      <c r="C23" s="12" t="s">
        <v>20</v>
      </c>
      <c r="D23" s="13" t="s">
        <v>141</v>
      </c>
      <c r="E23" s="14" t="s">
        <v>11</v>
      </c>
      <c r="F23" s="10">
        <v>1</v>
      </c>
      <c r="G23" s="4">
        <v>65000</v>
      </c>
      <c r="H23" s="1">
        <v>0.19</v>
      </c>
      <c r="I23" s="2">
        <f t="shared" si="1"/>
        <v>12350</v>
      </c>
      <c r="J23" s="3">
        <f t="shared" si="2"/>
        <v>77350</v>
      </c>
      <c r="K23" s="15">
        <f t="shared" si="0"/>
        <v>77350</v>
      </c>
    </row>
    <row r="24" spans="2:11" ht="75.75" customHeight="1" x14ac:dyDescent="0.2">
      <c r="B24" s="12">
        <v>17</v>
      </c>
      <c r="C24" s="12" t="s">
        <v>21</v>
      </c>
      <c r="D24" s="13" t="s">
        <v>22</v>
      </c>
      <c r="E24" s="14" t="s">
        <v>11</v>
      </c>
      <c r="F24" s="10">
        <v>1</v>
      </c>
      <c r="G24" s="4">
        <v>97900</v>
      </c>
      <c r="H24" s="1">
        <v>0.19</v>
      </c>
      <c r="I24" s="2">
        <f t="shared" si="1"/>
        <v>18601</v>
      </c>
      <c r="J24" s="3">
        <f t="shared" si="2"/>
        <v>116501</v>
      </c>
      <c r="K24" s="15">
        <f t="shared" si="0"/>
        <v>116501</v>
      </c>
    </row>
    <row r="25" spans="2:11" ht="175.15" customHeight="1" x14ac:dyDescent="0.2">
      <c r="B25" s="12">
        <v>18</v>
      </c>
      <c r="C25" s="12" t="s">
        <v>23</v>
      </c>
      <c r="D25" s="13" t="s">
        <v>114</v>
      </c>
      <c r="E25" s="14" t="s">
        <v>19</v>
      </c>
      <c r="F25" s="10">
        <v>1</v>
      </c>
      <c r="G25" s="4">
        <v>189300</v>
      </c>
      <c r="H25" s="1">
        <v>0.19</v>
      </c>
      <c r="I25" s="2">
        <f t="shared" si="1"/>
        <v>35967</v>
      </c>
      <c r="J25" s="3">
        <f t="shared" si="2"/>
        <v>225267</v>
      </c>
      <c r="K25" s="15">
        <f t="shared" si="0"/>
        <v>225267</v>
      </c>
    </row>
    <row r="26" spans="2:11" ht="166.5" customHeight="1" x14ac:dyDescent="0.2">
      <c r="B26" s="12">
        <v>19</v>
      </c>
      <c r="C26" s="12" t="s">
        <v>24</v>
      </c>
      <c r="D26" s="13" t="s">
        <v>25</v>
      </c>
      <c r="E26" s="14" t="s">
        <v>19</v>
      </c>
      <c r="F26" s="10">
        <v>1</v>
      </c>
      <c r="G26" s="4">
        <v>225600</v>
      </c>
      <c r="H26" s="1">
        <v>0.19</v>
      </c>
      <c r="I26" s="2">
        <f t="shared" si="1"/>
        <v>42864</v>
      </c>
      <c r="J26" s="3">
        <f t="shared" si="2"/>
        <v>268464</v>
      </c>
      <c r="K26" s="15">
        <f t="shared" si="0"/>
        <v>268464</v>
      </c>
    </row>
    <row r="27" spans="2:11" ht="76.5" x14ac:dyDescent="0.2">
      <c r="B27" s="12">
        <v>20</v>
      </c>
      <c r="C27" s="12" t="s">
        <v>26</v>
      </c>
      <c r="D27" s="13" t="s">
        <v>27</v>
      </c>
      <c r="E27" s="14" t="s">
        <v>19</v>
      </c>
      <c r="F27" s="10">
        <v>1</v>
      </c>
      <c r="G27" s="4">
        <v>98000</v>
      </c>
      <c r="H27" s="1">
        <v>0.19</v>
      </c>
      <c r="I27" s="2">
        <f t="shared" si="1"/>
        <v>18620</v>
      </c>
      <c r="J27" s="3">
        <f t="shared" si="2"/>
        <v>116620</v>
      </c>
      <c r="K27" s="15">
        <f t="shared" si="0"/>
        <v>116620</v>
      </c>
    </row>
    <row r="28" spans="2:11" ht="63.75" x14ac:dyDescent="0.2">
      <c r="B28" s="12">
        <v>21</v>
      </c>
      <c r="C28" s="12" t="s">
        <v>28</v>
      </c>
      <c r="D28" s="13" t="s">
        <v>13</v>
      </c>
      <c r="E28" s="14" t="s">
        <v>11</v>
      </c>
      <c r="F28" s="10">
        <v>1</v>
      </c>
      <c r="G28" s="4">
        <v>135500</v>
      </c>
      <c r="H28" s="1">
        <v>0.19</v>
      </c>
      <c r="I28" s="2">
        <f t="shared" si="1"/>
        <v>25745</v>
      </c>
      <c r="J28" s="3">
        <f t="shared" si="2"/>
        <v>161245</v>
      </c>
      <c r="K28" s="15">
        <f t="shared" si="0"/>
        <v>161245</v>
      </c>
    </row>
    <row r="29" spans="2:11" ht="113.65" customHeight="1" x14ac:dyDescent="0.2">
      <c r="B29" s="12">
        <v>22</v>
      </c>
      <c r="C29" s="12" t="s">
        <v>29</v>
      </c>
      <c r="D29" s="13" t="s">
        <v>30</v>
      </c>
      <c r="E29" s="14" t="s">
        <v>11</v>
      </c>
      <c r="F29" s="10">
        <v>1</v>
      </c>
      <c r="G29" s="4">
        <v>147500</v>
      </c>
      <c r="H29" s="1">
        <v>0.19</v>
      </c>
      <c r="I29" s="2">
        <f t="shared" si="1"/>
        <v>28025</v>
      </c>
      <c r="J29" s="3">
        <f t="shared" si="2"/>
        <v>175525</v>
      </c>
      <c r="K29" s="15">
        <f t="shared" si="0"/>
        <v>175525</v>
      </c>
    </row>
    <row r="30" spans="2:11" ht="204.75" customHeight="1" x14ac:dyDescent="0.2">
      <c r="B30" s="12">
        <v>23</v>
      </c>
      <c r="C30" s="12" t="s">
        <v>31</v>
      </c>
      <c r="D30" s="13" t="s">
        <v>32</v>
      </c>
      <c r="E30" s="14" t="s">
        <v>11</v>
      </c>
      <c r="F30" s="10">
        <v>1</v>
      </c>
      <c r="G30" s="4">
        <v>107800</v>
      </c>
      <c r="H30" s="1">
        <v>0.19</v>
      </c>
      <c r="I30" s="2">
        <f t="shared" si="1"/>
        <v>20482</v>
      </c>
      <c r="J30" s="3">
        <f t="shared" si="2"/>
        <v>128282</v>
      </c>
      <c r="K30" s="15">
        <f t="shared" si="0"/>
        <v>128282</v>
      </c>
    </row>
    <row r="31" spans="2:11" ht="56.25" customHeight="1" x14ac:dyDescent="0.2">
      <c r="B31" s="12">
        <v>24</v>
      </c>
      <c r="C31" s="12" t="s">
        <v>33</v>
      </c>
      <c r="D31" s="13" t="s">
        <v>13</v>
      </c>
      <c r="E31" s="14" t="s">
        <v>11</v>
      </c>
      <c r="F31" s="10">
        <v>1</v>
      </c>
      <c r="G31" s="4">
        <v>135500</v>
      </c>
      <c r="H31" s="1">
        <v>0.19</v>
      </c>
      <c r="I31" s="2">
        <f t="shared" si="1"/>
        <v>25745</v>
      </c>
      <c r="J31" s="3">
        <f t="shared" si="2"/>
        <v>161245</v>
      </c>
      <c r="K31" s="15">
        <f t="shared" si="0"/>
        <v>161245</v>
      </c>
    </row>
    <row r="32" spans="2:11" ht="117" customHeight="1" x14ac:dyDescent="0.2">
      <c r="B32" s="12">
        <v>25</v>
      </c>
      <c r="C32" s="12" t="s">
        <v>34</v>
      </c>
      <c r="D32" s="13" t="s">
        <v>142</v>
      </c>
      <c r="E32" s="14" t="s">
        <v>11</v>
      </c>
      <c r="F32" s="10">
        <v>1</v>
      </c>
      <c r="G32" s="4">
        <v>196500</v>
      </c>
      <c r="H32" s="1">
        <v>0.19</v>
      </c>
      <c r="I32" s="2">
        <f t="shared" si="1"/>
        <v>37335</v>
      </c>
      <c r="J32" s="3">
        <f t="shared" si="2"/>
        <v>233835</v>
      </c>
      <c r="K32" s="15">
        <f t="shared" si="0"/>
        <v>233835</v>
      </c>
    </row>
    <row r="33" spans="2:11" ht="71.25" customHeight="1" x14ac:dyDescent="0.2">
      <c r="B33" s="12">
        <v>26</v>
      </c>
      <c r="C33" s="12" t="s">
        <v>35</v>
      </c>
      <c r="D33" s="13" t="s">
        <v>36</v>
      </c>
      <c r="E33" s="14" t="s">
        <v>11</v>
      </c>
      <c r="F33" s="10">
        <v>1</v>
      </c>
      <c r="G33" s="4">
        <v>229000</v>
      </c>
      <c r="H33" s="1">
        <v>0.19</v>
      </c>
      <c r="I33" s="2">
        <f t="shared" si="1"/>
        <v>43510</v>
      </c>
      <c r="J33" s="3">
        <f t="shared" si="2"/>
        <v>272510</v>
      </c>
      <c r="K33" s="15">
        <f t="shared" si="0"/>
        <v>272510</v>
      </c>
    </row>
    <row r="34" spans="2:11" ht="137.25" customHeight="1" x14ac:dyDescent="0.2">
      <c r="B34" s="12">
        <v>27</v>
      </c>
      <c r="C34" s="12" t="s">
        <v>37</v>
      </c>
      <c r="D34" s="13" t="s">
        <v>38</v>
      </c>
      <c r="E34" s="14" t="s">
        <v>11</v>
      </c>
      <c r="F34" s="10">
        <v>1</v>
      </c>
      <c r="G34" s="4">
        <v>51500</v>
      </c>
      <c r="H34" s="1">
        <v>0.19</v>
      </c>
      <c r="I34" s="2">
        <f t="shared" si="1"/>
        <v>9785</v>
      </c>
      <c r="J34" s="3">
        <f t="shared" si="2"/>
        <v>61285</v>
      </c>
      <c r="K34" s="15">
        <f t="shared" si="0"/>
        <v>61285</v>
      </c>
    </row>
    <row r="35" spans="2:11" ht="96.4" customHeight="1" x14ac:dyDescent="0.2">
      <c r="B35" s="12">
        <v>28</v>
      </c>
      <c r="C35" s="12" t="s">
        <v>39</v>
      </c>
      <c r="D35" s="13" t="s">
        <v>139</v>
      </c>
      <c r="E35" s="14" t="s">
        <v>11</v>
      </c>
      <c r="F35" s="10">
        <v>1</v>
      </c>
      <c r="G35" s="4">
        <v>73000</v>
      </c>
      <c r="H35" s="1">
        <v>0.19</v>
      </c>
      <c r="I35" s="2">
        <f t="shared" si="1"/>
        <v>13870</v>
      </c>
      <c r="J35" s="3">
        <f t="shared" si="2"/>
        <v>86870</v>
      </c>
      <c r="K35" s="15">
        <f t="shared" si="0"/>
        <v>86870</v>
      </c>
    </row>
    <row r="36" spans="2:11" ht="51" x14ac:dyDescent="0.2">
      <c r="B36" s="12">
        <v>29</v>
      </c>
      <c r="C36" s="12" t="s">
        <v>40</v>
      </c>
      <c r="D36" s="13" t="s">
        <v>41</v>
      </c>
      <c r="E36" s="14" t="s">
        <v>11</v>
      </c>
      <c r="F36" s="10">
        <v>1</v>
      </c>
      <c r="G36" s="4">
        <v>105000</v>
      </c>
      <c r="H36" s="1">
        <v>0.19</v>
      </c>
      <c r="I36" s="2">
        <f t="shared" si="1"/>
        <v>19950</v>
      </c>
      <c r="J36" s="3">
        <f t="shared" si="2"/>
        <v>124950</v>
      </c>
      <c r="K36" s="15">
        <f t="shared" si="0"/>
        <v>124950</v>
      </c>
    </row>
    <row r="37" spans="2:11" ht="38.25" x14ac:dyDescent="0.2">
      <c r="B37" s="12">
        <v>30</v>
      </c>
      <c r="C37" s="12" t="s">
        <v>42</v>
      </c>
      <c r="D37" s="13" t="s">
        <v>43</v>
      </c>
      <c r="E37" s="14" t="s">
        <v>11</v>
      </c>
      <c r="F37" s="10">
        <v>1</v>
      </c>
      <c r="G37" s="4">
        <v>60500</v>
      </c>
      <c r="H37" s="1">
        <v>0.19</v>
      </c>
      <c r="I37" s="2">
        <f t="shared" si="1"/>
        <v>11495</v>
      </c>
      <c r="J37" s="3">
        <f t="shared" si="2"/>
        <v>71995</v>
      </c>
      <c r="K37" s="15">
        <f t="shared" si="0"/>
        <v>71995</v>
      </c>
    </row>
    <row r="38" spans="2:11" ht="51" x14ac:dyDescent="0.2">
      <c r="B38" s="12">
        <v>31</v>
      </c>
      <c r="C38" s="12" t="s">
        <v>44</v>
      </c>
      <c r="D38" s="13" t="s">
        <v>45</v>
      </c>
      <c r="E38" s="14" t="s">
        <v>11</v>
      </c>
      <c r="F38" s="10">
        <v>1</v>
      </c>
      <c r="G38" s="4">
        <v>64800</v>
      </c>
      <c r="H38" s="1">
        <v>0.19</v>
      </c>
      <c r="I38" s="2">
        <f t="shared" si="1"/>
        <v>12312</v>
      </c>
      <c r="J38" s="3">
        <f t="shared" si="2"/>
        <v>77112</v>
      </c>
      <c r="K38" s="15">
        <f t="shared" si="0"/>
        <v>77112</v>
      </c>
    </row>
    <row r="39" spans="2:11" ht="122.25" customHeight="1" x14ac:dyDescent="0.2">
      <c r="B39" s="12">
        <v>32</v>
      </c>
      <c r="C39" s="12" t="s">
        <v>46</v>
      </c>
      <c r="D39" s="13" t="s">
        <v>47</v>
      </c>
      <c r="E39" s="14" t="s">
        <v>11</v>
      </c>
      <c r="F39" s="10">
        <v>1</v>
      </c>
      <c r="G39" s="4">
        <v>65900</v>
      </c>
      <c r="H39" s="1">
        <v>0.19</v>
      </c>
      <c r="I39" s="2">
        <f t="shared" si="1"/>
        <v>12521</v>
      </c>
      <c r="J39" s="3">
        <f t="shared" si="2"/>
        <v>78421</v>
      </c>
      <c r="K39" s="15">
        <f t="shared" si="0"/>
        <v>78421</v>
      </c>
    </row>
    <row r="40" spans="2:11" ht="127.5" customHeight="1" x14ac:dyDescent="0.2">
      <c r="B40" s="12">
        <v>33</v>
      </c>
      <c r="C40" s="12" t="s">
        <v>48</v>
      </c>
      <c r="D40" s="13" t="s">
        <v>49</v>
      </c>
      <c r="E40" s="14" t="s">
        <v>50</v>
      </c>
      <c r="F40" s="10">
        <v>1</v>
      </c>
      <c r="G40" s="4">
        <v>3791500</v>
      </c>
      <c r="H40" s="1">
        <v>0.19</v>
      </c>
      <c r="I40" s="2">
        <f t="shared" si="1"/>
        <v>720385</v>
      </c>
      <c r="J40" s="3">
        <f t="shared" si="2"/>
        <v>4511885</v>
      </c>
      <c r="K40" s="15">
        <f t="shared" si="0"/>
        <v>4511885</v>
      </c>
    </row>
    <row r="41" spans="2:11" ht="115.5" customHeight="1" x14ac:dyDescent="0.2">
      <c r="B41" s="12">
        <v>34</v>
      </c>
      <c r="C41" s="12" t="s">
        <v>51</v>
      </c>
      <c r="D41" s="13" t="s">
        <v>52</v>
      </c>
      <c r="E41" s="14" t="s">
        <v>19</v>
      </c>
      <c r="F41" s="10">
        <v>1</v>
      </c>
      <c r="G41" s="4">
        <v>61500</v>
      </c>
      <c r="H41" s="1">
        <v>0.19</v>
      </c>
      <c r="I41" s="2">
        <f t="shared" si="1"/>
        <v>11685</v>
      </c>
      <c r="J41" s="3">
        <f t="shared" si="2"/>
        <v>73185</v>
      </c>
      <c r="K41" s="15">
        <f t="shared" si="0"/>
        <v>73185</v>
      </c>
    </row>
    <row r="42" spans="2:11" ht="51" x14ac:dyDescent="0.2">
      <c r="B42" s="12">
        <v>35</v>
      </c>
      <c r="C42" s="12" t="s">
        <v>53</v>
      </c>
      <c r="D42" s="13" t="s">
        <v>54</v>
      </c>
      <c r="E42" s="14" t="s">
        <v>55</v>
      </c>
      <c r="F42" s="10">
        <v>1</v>
      </c>
      <c r="G42" s="4">
        <v>51400</v>
      </c>
      <c r="H42" s="1">
        <v>0.19</v>
      </c>
      <c r="I42" s="2">
        <f t="shared" si="1"/>
        <v>9766</v>
      </c>
      <c r="J42" s="3">
        <f t="shared" si="2"/>
        <v>61166</v>
      </c>
      <c r="K42" s="15">
        <f t="shared" si="0"/>
        <v>61166</v>
      </c>
    </row>
    <row r="43" spans="2:11" ht="81.75" customHeight="1" x14ac:dyDescent="0.2">
      <c r="B43" s="12">
        <v>36</v>
      </c>
      <c r="C43" s="12" t="s">
        <v>56</v>
      </c>
      <c r="D43" s="13" t="s">
        <v>57</v>
      </c>
      <c r="E43" s="14" t="s">
        <v>11</v>
      </c>
      <c r="F43" s="10">
        <v>1</v>
      </c>
      <c r="G43" s="4">
        <v>49500</v>
      </c>
      <c r="H43" s="1">
        <v>0.19</v>
      </c>
      <c r="I43" s="2">
        <f t="shared" si="1"/>
        <v>9405</v>
      </c>
      <c r="J43" s="3">
        <f t="shared" si="2"/>
        <v>58905</v>
      </c>
      <c r="K43" s="15">
        <f t="shared" si="0"/>
        <v>58905</v>
      </c>
    </row>
    <row r="44" spans="2:11" ht="94.9" customHeight="1" x14ac:dyDescent="0.2">
      <c r="B44" s="12">
        <v>37</v>
      </c>
      <c r="C44" s="12" t="s">
        <v>56</v>
      </c>
      <c r="D44" s="13" t="s">
        <v>58</v>
      </c>
      <c r="E44" s="14" t="s">
        <v>11</v>
      </c>
      <c r="F44" s="10">
        <v>1</v>
      </c>
      <c r="G44" s="4">
        <v>91200</v>
      </c>
      <c r="H44" s="1">
        <v>0.19</v>
      </c>
      <c r="I44" s="2">
        <f t="shared" si="1"/>
        <v>17328</v>
      </c>
      <c r="J44" s="3">
        <f t="shared" si="2"/>
        <v>108528</v>
      </c>
      <c r="K44" s="15">
        <f t="shared" si="0"/>
        <v>108528</v>
      </c>
    </row>
    <row r="45" spans="2:11" ht="113.65" customHeight="1" x14ac:dyDescent="0.2">
      <c r="B45" s="12">
        <v>38</v>
      </c>
      <c r="C45" s="12" t="s">
        <v>59</v>
      </c>
      <c r="D45" s="13" t="s">
        <v>60</v>
      </c>
      <c r="E45" s="14" t="s">
        <v>19</v>
      </c>
      <c r="F45" s="10">
        <v>1</v>
      </c>
      <c r="G45" s="4">
        <v>68200</v>
      </c>
      <c r="H45" s="1">
        <v>0.19</v>
      </c>
      <c r="I45" s="2">
        <f t="shared" si="1"/>
        <v>12958</v>
      </c>
      <c r="J45" s="3">
        <f t="shared" si="2"/>
        <v>81158</v>
      </c>
      <c r="K45" s="15">
        <f t="shared" si="0"/>
        <v>81158</v>
      </c>
    </row>
    <row r="46" spans="2:11" ht="95.65" customHeight="1" x14ac:dyDescent="0.2">
      <c r="B46" s="12">
        <v>39</v>
      </c>
      <c r="C46" s="12" t="s">
        <v>61</v>
      </c>
      <c r="D46" s="13" t="s">
        <v>62</v>
      </c>
      <c r="E46" s="14" t="s">
        <v>19</v>
      </c>
      <c r="F46" s="10">
        <v>1</v>
      </c>
      <c r="G46" s="4">
        <v>30100</v>
      </c>
      <c r="H46" s="1">
        <v>0.19</v>
      </c>
      <c r="I46" s="2">
        <f t="shared" si="1"/>
        <v>5719</v>
      </c>
      <c r="J46" s="3">
        <f t="shared" si="2"/>
        <v>35819</v>
      </c>
      <c r="K46" s="15">
        <f t="shared" si="0"/>
        <v>35819</v>
      </c>
    </row>
    <row r="47" spans="2:11" ht="152.65" customHeight="1" x14ac:dyDescent="0.2">
      <c r="B47" s="12">
        <v>40</v>
      </c>
      <c r="C47" s="12" t="s">
        <v>61</v>
      </c>
      <c r="D47" s="13" t="s">
        <v>63</v>
      </c>
      <c r="E47" s="14" t="s">
        <v>19</v>
      </c>
      <c r="F47" s="10">
        <v>1</v>
      </c>
      <c r="G47" s="4">
        <v>39600</v>
      </c>
      <c r="H47" s="1">
        <v>0.19</v>
      </c>
      <c r="I47" s="2">
        <f t="shared" si="1"/>
        <v>7524</v>
      </c>
      <c r="J47" s="3">
        <f t="shared" si="2"/>
        <v>47124</v>
      </c>
      <c r="K47" s="15">
        <f t="shared" si="0"/>
        <v>47124</v>
      </c>
    </row>
    <row r="48" spans="2:11" ht="76.5" x14ac:dyDescent="0.2">
      <c r="B48" s="12">
        <v>41</v>
      </c>
      <c r="C48" s="12" t="s">
        <v>64</v>
      </c>
      <c r="D48" s="13" t="s">
        <v>65</v>
      </c>
      <c r="E48" s="14" t="s">
        <v>66</v>
      </c>
      <c r="F48" s="10">
        <v>1</v>
      </c>
      <c r="G48" s="4">
        <v>16700</v>
      </c>
      <c r="H48" s="1">
        <v>0.19</v>
      </c>
      <c r="I48" s="2">
        <f t="shared" si="1"/>
        <v>3173</v>
      </c>
      <c r="J48" s="3">
        <f t="shared" si="2"/>
        <v>19873</v>
      </c>
      <c r="K48" s="15">
        <f t="shared" si="0"/>
        <v>19873</v>
      </c>
    </row>
    <row r="49" spans="2:11" ht="71.650000000000006" customHeight="1" x14ac:dyDescent="0.2">
      <c r="B49" s="12">
        <v>42</v>
      </c>
      <c r="C49" s="12" t="s">
        <v>67</v>
      </c>
      <c r="D49" s="13" t="s">
        <v>68</v>
      </c>
      <c r="E49" s="14" t="s">
        <v>11</v>
      </c>
      <c r="F49" s="10">
        <v>1</v>
      </c>
      <c r="G49" s="4">
        <v>68400</v>
      </c>
      <c r="H49" s="1">
        <v>0.19</v>
      </c>
      <c r="I49" s="2">
        <f t="shared" si="1"/>
        <v>12996</v>
      </c>
      <c r="J49" s="3">
        <f t="shared" si="2"/>
        <v>81396</v>
      </c>
      <c r="K49" s="15">
        <f t="shared" si="0"/>
        <v>81396</v>
      </c>
    </row>
    <row r="50" spans="2:11" ht="154.15" customHeight="1" x14ac:dyDescent="0.2">
      <c r="B50" s="12">
        <v>43</v>
      </c>
      <c r="C50" s="12" t="s">
        <v>69</v>
      </c>
      <c r="D50" s="13" t="s">
        <v>70</v>
      </c>
      <c r="E50" s="14" t="s">
        <v>11</v>
      </c>
      <c r="F50" s="10">
        <v>1</v>
      </c>
      <c r="G50" s="4">
        <v>204100</v>
      </c>
      <c r="H50" s="1">
        <v>0.19</v>
      </c>
      <c r="I50" s="2">
        <f t="shared" si="1"/>
        <v>38779</v>
      </c>
      <c r="J50" s="3">
        <f t="shared" si="2"/>
        <v>242879</v>
      </c>
      <c r="K50" s="15">
        <f t="shared" si="0"/>
        <v>242879</v>
      </c>
    </row>
    <row r="51" spans="2:11" ht="123" customHeight="1" x14ac:dyDescent="0.2">
      <c r="B51" s="12">
        <v>44</v>
      </c>
      <c r="C51" s="12" t="s">
        <v>71</v>
      </c>
      <c r="D51" s="13" t="s">
        <v>72</v>
      </c>
      <c r="E51" s="14" t="s">
        <v>11</v>
      </c>
      <c r="F51" s="10">
        <v>1</v>
      </c>
      <c r="G51" s="4">
        <v>65600</v>
      </c>
      <c r="H51" s="1">
        <v>0.19</v>
      </c>
      <c r="I51" s="2">
        <f t="shared" si="1"/>
        <v>12464</v>
      </c>
      <c r="J51" s="3">
        <f t="shared" si="2"/>
        <v>78064</v>
      </c>
      <c r="K51" s="15">
        <f t="shared" si="0"/>
        <v>78064</v>
      </c>
    </row>
    <row r="52" spans="2:11" ht="32.65" customHeight="1" x14ac:dyDescent="0.2">
      <c r="B52" s="12">
        <v>45</v>
      </c>
      <c r="C52" s="12" t="s">
        <v>73</v>
      </c>
      <c r="D52" s="13" t="s">
        <v>74</v>
      </c>
      <c r="E52" s="14" t="s">
        <v>19</v>
      </c>
      <c r="F52" s="10">
        <v>1</v>
      </c>
      <c r="G52" s="4">
        <v>58500</v>
      </c>
      <c r="H52" s="1">
        <v>0.19</v>
      </c>
      <c r="I52" s="2">
        <f t="shared" si="1"/>
        <v>11115</v>
      </c>
      <c r="J52" s="3">
        <f t="shared" si="2"/>
        <v>69615</v>
      </c>
      <c r="K52" s="15">
        <f t="shared" si="0"/>
        <v>69615</v>
      </c>
    </row>
    <row r="53" spans="2:11" ht="31.15" customHeight="1" x14ac:dyDescent="0.2">
      <c r="B53" s="12">
        <v>46</v>
      </c>
      <c r="C53" s="12" t="s">
        <v>75</v>
      </c>
      <c r="D53" s="13" t="s">
        <v>76</v>
      </c>
      <c r="E53" s="14" t="s">
        <v>19</v>
      </c>
      <c r="F53" s="10">
        <v>1</v>
      </c>
      <c r="G53" s="4">
        <v>85500</v>
      </c>
      <c r="H53" s="1">
        <v>0.19</v>
      </c>
      <c r="I53" s="2">
        <f t="shared" si="1"/>
        <v>16245</v>
      </c>
      <c r="J53" s="3">
        <f t="shared" si="2"/>
        <v>101745</v>
      </c>
      <c r="K53" s="15">
        <f t="shared" si="0"/>
        <v>101745</v>
      </c>
    </row>
    <row r="54" spans="2:11" ht="44.65" customHeight="1" x14ac:dyDescent="0.2">
      <c r="B54" s="12">
        <v>47</v>
      </c>
      <c r="C54" s="12" t="s">
        <v>77</v>
      </c>
      <c r="D54" s="13" t="s">
        <v>78</v>
      </c>
      <c r="E54" s="14" t="s">
        <v>19</v>
      </c>
      <c r="F54" s="10">
        <v>1</v>
      </c>
      <c r="G54" s="4">
        <v>98200</v>
      </c>
      <c r="H54" s="1">
        <v>0.19</v>
      </c>
      <c r="I54" s="2">
        <f t="shared" si="1"/>
        <v>18658</v>
      </c>
      <c r="J54" s="3">
        <f t="shared" si="2"/>
        <v>116858</v>
      </c>
      <c r="K54" s="15">
        <f t="shared" si="0"/>
        <v>116858</v>
      </c>
    </row>
    <row r="55" spans="2:11" ht="70.150000000000006" customHeight="1" x14ac:dyDescent="0.2">
      <c r="B55" s="12">
        <v>48</v>
      </c>
      <c r="C55" s="12" t="s">
        <v>79</v>
      </c>
      <c r="D55" s="13" t="s">
        <v>80</v>
      </c>
      <c r="E55" s="14" t="s">
        <v>19</v>
      </c>
      <c r="F55" s="10">
        <v>1</v>
      </c>
      <c r="G55" s="4">
        <v>158000</v>
      </c>
      <c r="H55" s="1">
        <v>0.19</v>
      </c>
      <c r="I55" s="2">
        <f t="shared" si="1"/>
        <v>30020</v>
      </c>
      <c r="J55" s="3">
        <f t="shared" si="2"/>
        <v>188020</v>
      </c>
      <c r="K55" s="15">
        <f t="shared" si="0"/>
        <v>188020</v>
      </c>
    </row>
    <row r="56" spans="2:11" ht="58.9" customHeight="1" x14ac:dyDescent="0.2">
      <c r="B56" s="12">
        <v>49</v>
      </c>
      <c r="C56" s="12" t="s">
        <v>81</v>
      </c>
      <c r="D56" s="13" t="s">
        <v>82</v>
      </c>
      <c r="E56" s="14" t="s">
        <v>11</v>
      </c>
      <c r="F56" s="10">
        <v>1</v>
      </c>
      <c r="G56" s="4">
        <v>103700</v>
      </c>
      <c r="H56" s="1">
        <v>0.19</v>
      </c>
      <c r="I56" s="2">
        <f t="shared" si="1"/>
        <v>19703</v>
      </c>
      <c r="J56" s="3">
        <f t="shared" si="2"/>
        <v>123403</v>
      </c>
      <c r="K56" s="15">
        <f t="shared" si="0"/>
        <v>123403</v>
      </c>
    </row>
    <row r="57" spans="2:11" ht="29.65" customHeight="1" x14ac:dyDescent="0.2">
      <c r="B57" s="12">
        <v>50</v>
      </c>
      <c r="C57" s="12" t="s">
        <v>83</v>
      </c>
      <c r="D57" s="13" t="s">
        <v>84</v>
      </c>
      <c r="E57" s="14" t="s">
        <v>11</v>
      </c>
      <c r="F57" s="10">
        <v>1</v>
      </c>
      <c r="G57" s="4">
        <v>71700</v>
      </c>
      <c r="H57" s="1">
        <v>0.19</v>
      </c>
      <c r="I57" s="2">
        <f t="shared" si="1"/>
        <v>13623</v>
      </c>
      <c r="J57" s="3">
        <f t="shared" si="2"/>
        <v>85323</v>
      </c>
      <c r="K57" s="15">
        <f t="shared" si="0"/>
        <v>85323</v>
      </c>
    </row>
    <row r="58" spans="2:11" ht="17.649999999999999" customHeight="1" x14ac:dyDescent="0.2">
      <c r="B58" s="12">
        <v>51</v>
      </c>
      <c r="C58" s="12" t="s">
        <v>83</v>
      </c>
      <c r="D58" s="13" t="s">
        <v>85</v>
      </c>
      <c r="E58" s="14" t="s">
        <v>11</v>
      </c>
      <c r="F58" s="10">
        <v>1</v>
      </c>
      <c r="G58" s="4">
        <v>71700</v>
      </c>
      <c r="H58" s="1">
        <v>0.19</v>
      </c>
      <c r="I58" s="2">
        <f t="shared" si="1"/>
        <v>13623</v>
      </c>
      <c r="J58" s="3">
        <f t="shared" si="2"/>
        <v>85323</v>
      </c>
      <c r="K58" s="15">
        <f t="shared" si="0"/>
        <v>85323</v>
      </c>
    </row>
    <row r="59" spans="2:11" ht="18.75" customHeight="1" x14ac:dyDescent="0.2">
      <c r="B59" s="12">
        <v>52</v>
      </c>
      <c r="C59" s="12" t="s">
        <v>86</v>
      </c>
      <c r="D59" s="13" t="s">
        <v>87</v>
      </c>
      <c r="E59" s="14" t="s">
        <v>88</v>
      </c>
      <c r="F59" s="10">
        <v>1</v>
      </c>
      <c r="G59" s="4">
        <v>88200</v>
      </c>
      <c r="H59" s="1">
        <v>0.19</v>
      </c>
      <c r="I59" s="2">
        <f t="shared" si="1"/>
        <v>16758</v>
      </c>
      <c r="J59" s="3">
        <f t="shared" si="2"/>
        <v>104958</v>
      </c>
      <c r="K59" s="15">
        <f t="shared" si="0"/>
        <v>104958</v>
      </c>
    </row>
    <row r="60" spans="2:11" x14ac:dyDescent="0.2">
      <c r="B60" s="12">
        <v>53</v>
      </c>
      <c r="C60" s="12" t="s">
        <v>89</v>
      </c>
      <c r="D60" s="13" t="s">
        <v>90</v>
      </c>
      <c r="E60" s="14" t="s">
        <v>88</v>
      </c>
      <c r="F60" s="10">
        <v>1</v>
      </c>
      <c r="G60" s="4">
        <v>70600</v>
      </c>
      <c r="H60" s="1">
        <v>0.19</v>
      </c>
      <c r="I60" s="2">
        <f t="shared" si="1"/>
        <v>13414</v>
      </c>
      <c r="J60" s="3">
        <f t="shared" si="2"/>
        <v>84014</v>
      </c>
      <c r="K60" s="15">
        <f t="shared" si="0"/>
        <v>84014</v>
      </c>
    </row>
    <row r="61" spans="2:11" ht="14.25" customHeight="1" x14ac:dyDescent="0.2">
      <c r="B61" s="12">
        <v>54</v>
      </c>
      <c r="C61" s="12" t="s">
        <v>91</v>
      </c>
      <c r="D61" s="13" t="s">
        <v>92</v>
      </c>
      <c r="E61" s="14" t="s">
        <v>11</v>
      </c>
      <c r="F61" s="10">
        <v>1</v>
      </c>
      <c r="G61" s="4">
        <v>3100</v>
      </c>
      <c r="H61" s="1">
        <v>0.19</v>
      </c>
      <c r="I61" s="2">
        <f t="shared" si="1"/>
        <v>589</v>
      </c>
      <c r="J61" s="3">
        <f t="shared" si="2"/>
        <v>3689</v>
      </c>
      <c r="K61" s="15">
        <f t="shared" si="0"/>
        <v>3689</v>
      </c>
    </row>
    <row r="62" spans="2:11" ht="68.650000000000006" customHeight="1" x14ac:dyDescent="0.2">
      <c r="B62" s="12">
        <v>55</v>
      </c>
      <c r="C62" s="12" t="s">
        <v>93</v>
      </c>
      <c r="D62" s="13" t="s">
        <v>94</v>
      </c>
      <c r="E62" s="14" t="s">
        <v>11</v>
      </c>
      <c r="F62" s="10">
        <v>1</v>
      </c>
      <c r="G62" s="4">
        <v>23600</v>
      </c>
      <c r="H62" s="1">
        <v>0.19</v>
      </c>
      <c r="I62" s="2">
        <f t="shared" si="1"/>
        <v>4484</v>
      </c>
      <c r="J62" s="3">
        <f t="shared" si="2"/>
        <v>28084</v>
      </c>
      <c r="K62" s="15">
        <f t="shared" si="0"/>
        <v>28084</v>
      </c>
    </row>
    <row r="63" spans="2:11" ht="29.25" customHeight="1" x14ac:dyDescent="0.2">
      <c r="B63" s="12">
        <v>56</v>
      </c>
      <c r="C63" s="12" t="s">
        <v>95</v>
      </c>
      <c r="D63" s="13" t="s">
        <v>96</v>
      </c>
      <c r="E63" s="14" t="s">
        <v>11</v>
      </c>
      <c r="F63" s="10">
        <v>1</v>
      </c>
      <c r="G63" s="4">
        <v>6800</v>
      </c>
      <c r="H63" s="1">
        <v>0.19</v>
      </c>
      <c r="I63" s="2">
        <f t="shared" si="1"/>
        <v>1292</v>
      </c>
      <c r="J63" s="3">
        <f t="shared" si="2"/>
        <v>8092</v>
      </c>
      <c r="K63" s="15">
        <f t="shared" si="0"/>
        <v>8092</v>
      </c>
    </row>
    <row r="64" spans="2:11" ht="18.75" customHeight="1" x14ac:dyDescent="0.2">
      <c r="B64" s="12">
        <v>57</v>
      </c>
      <c r="C64" s="12" t="s">
        <v>97</v>
      </c>
      <c r="D64" s="13" t="s">
        <v>98</v>
      </c>
      <c r="E64" s="14" t="s">
        <v>11</v>
      </c>
      <c r="F64" s="10">
        <v>1</v>
      </c>
      <c r="G64" s="4">
        <v>6200</v>
      </c>
      <c r="H64" s="1">
        <v>0.19</v>
      </c>
      <c r="I64" s="2">
        <f t="shared" si="1"/>
        <v>1178</v>
      </c>
      <c r="J64" s="3">
        <f t="shared" si="2"/>
        <v>7378</v>
      </c>
      <c r="K64" s="15">
        <f t="shared" si="0"/>
        <v>7378</v>
      </c>
    </row>
    <row r="65" spans="2:11" ht="30" customHeight="1" x14ac:dyDescent="0.2">
      <c r="B65" s="12">
        <v>58</v>
      </c>
      <c r="C65" s="12" t="s">
        <v>99</v>
      </c>
      <c r="D65" s="13" t="s">
        <v>100</v>
      </c>
      <c r="E65" s="14" t="s">
        <v>88</v>
      </c>
      <c r="F65" s="10">
        <v>1</v>
      </c>
      <c r="G65" s="4">
        <v>35300</v>
      </c>
      <c r="H65" s="1">
        <v>0.19</v>
      </c>
      <c r="I65" s="2">
        <f t="shared" si="1"/>
        <v>6707</v>
      </c>
      <c r="J65" s="3">
        <f t="shared" si="2"/>
        <v>42007</v>
      </c>
      <c r="K65" s="15">
        <f t="shared" si="0"/>
        <v>42007</v>
      </c>
    </row>
    <row r="66" spans="2:11" ht="40.9" customHeight="1" x14ac:dyDescent="0.2">
      <c r="B66" s="12">
        <v>59</v>
      </c>
      <c r="C66" s="12" t="s">
        <v>101</v>
      </c>
      <c r="D66" s="13" t="s">
        <v>102</v>
      </c>
      <c r="E66" s="14" t="s">
        <v>11</v>
      </c>
      <c r="F66" s="10">
        <v>1</v>
      </c>
      <c r="G66" s="4">
        <v>35300</v>
      </c>
      <c r="H66" s="1">
        <v>0.19</v>
      </c>
      <c r="I66" s="2">
        <f t="shared" si="1"/>
        <v>6707</v>
      </c>
      <c r="J66" s="3">
        <f t="shared" si="2"/>
        <v>42007</v>
      </c>
      <c r="K66" s="15">
        <f t="shared" si="0"/>
        <v>42007</v>
      </c>
    </row>
    <row r="67" spans="2:11" ht="25.5" x14ac:dyDescent="0.2">
      <c r="B67" s="12">
        <v>60</v>
      </c>
      <c r="C67" s="12" t="s">
        <v>103</v>
      </c>
      <c r="D67" s="13" t="s">
        <v>104</v>
      </c>
      <c r="E67" s="14" t="s">
        <v>88</v>
      </c>
      <c r="F67" s="10">
        <v>1</v>
      </c>
      <c r="G67" s="4">
        <v>19800</v>
      </c>
      <c r="H67" s="1">
        <v>0.19</v>
      </c>
      <c r="I67" s="2">
        <f t="shared" si="1"/>
        <v>3762</v>
      </c>
      <c r="J67" s="3">
        <f t="shared" si="2"/>
        <v>23562</v>
      </c>
      <c r="K67" s="15">
        <f t="shared" si="0"/>
        <v>23562</v>
      </c>
    </row>
    <row r="68" spans="2:11" ht="54.75" customHeight="1" x14ac:dyDescent="0.2">
      <c r="B68" s="12">
        <v>61</v>
      </c>
      <c r="C68" s="12" t="s">
        <v>105</v>
      </c>
      <c r="D68" s="13" t="s">
        <v>106</v>
      </c>
      <c r="E68" s="14" t="s">
        <v>11</v>
      </c>
      <c r="F68" s="10">
        <v>1</v>
      </c>
      <c r="G68" s="4">
        <v>27600</v>
      </c>
      <c r="H68" s="1">
        <v>0.19</v>
      </c>
      <c r="I68" s="2">
        <f t="shared" si="1"/>
        <v>5244</v>
      </c>
      <c r="J68" s="3">
        <f t="shared" si="2"/>
        <v>32844</v>
      </c>
      <c r="K68" s="15">
        <f t="shared" si="0"/>
        <v>32844</v>
      </c>
    </row>
    <row r="69" spans="2:11" ht="25.5" x14ac:dyDescent="0.2">
      <c r="B69" s="12">
        <v>62</v>
      </c>
      <c r="C69" s="12" t="s">
        <v>107</v>
      </c>
      <c r="D69" s="13" t="s">
        <v>108</v>
      </c>
      <c r="E69" s="14" t="s">
        <v>11</v>
      </c>
      <c r="F69" s="10">
        <v>1</v>
      </c>
      <c r="G69" s="4">
        <v>11000</v>
      </c>
      <c r="H69" s="1">
        <v>0.19</v>
      </c>
      <c r="I69" s="2">
        <f t="shared" si="1"/>
        <v>2090</v>
      </c>
      <c r="J69" s="3">
        <f t="shared" si="2"/>
        <v>13090</v>
      </c>
      <c r="K69" s="15">
        <f t="shared" si="0"/>
        <v>13090</v>
      </c>
    </row>
    <row r="70" spans="2:11" ht="25.5" x14ac:dyDescent="0.2">
      <c r="B70" s="12">
        <v>63</v>
      </c>
      <c r="C70" s="12" t="s">
        <v>107</v>
      </c>
      <c r="D70" s="13" t="s">
        <v>109</v>
      </c>
      <c r="E70" s="14" t="s">
        <v>11</v>
      </c>
      <c r="F70" s="10">
        <v>1</v>
      </c>
      <c r="G70" s="4">
        <v>11000</v>
      </c>
      <c r="H70" s="1">
        <v>0.19</v>
      </c>
      <c r="I70" s="2">
        <f t="shared" si="1"/>
        <v>2090</v>
      </c>
      <c r="J70" s="3">
        <f t="shared" si="2"/>
        <v>13090</v>
      </c>
      <c r="K70" s="15">
        <f t="shared" si="0"/>
        <v>13090</v>
      </c>
    </row>
    <row r="71" spans="2:11" ht="27.4" customHeight="1" x14ac:dyDescent="0.2">
      <c r="B71" s="12">
        <v>64</v>
      </c>
      <c r="C71" s="12" t="s">
        <v>110</v>
      </c>
      <c r="D71" s="13" t="s">
        <v>111</v>
      </c>
      <c r="E71" s="14" t="s">
        <v>11</v>
      </c>
      <c r="F71" s="10">
        <v>1</v>
      </c>
      <c r="G71" s="4">
        <v>19900</v>
      </c>
      <c r="H71" s="1">
        <v>0.19</v>
      </c>
      <c r="I71" s="2">
        <f t="shared" si="1"/>
        <v>3781</v>
      </c>
      <c r="J71" s="3">
        <f t="shared" si="2"/>
        <v>23681</v>
      </c>
      <c r="K71" s="15">
        <f t="shared" si="0"/>
        <v>23681</v>
      </c>
    </row>
    <row r="72" spans="2:11" ht="15" customHeight="1" x14ac:dyDescent="0.2">
      <c r="B72" s="12">
        <v>65</v>
      </c>
      <c r="C72" s="12" t="s">
        <v>112</v>
      </c>
      <c r="D72" s="13" t="s">
        <v>113</v>
      </c>
      <c r="E72" s="14" t="s">
        <v>11</v>
      </c>
      <c r="F72" s="10">
        <v>1</v>
      </c>
      <c r="G72" s="4">
        <v>21800</v>
      </c>
      <c r="H72" s="1">
        <v>0.19</v>
      </c>
      <c r="I72" s="2">
        <f t="shared" si="1"/>
        <v>4142</v>
      </c>
      <c r="J72" s="3">
        <f t="shared" si="2"/>
        <v>25942</v>
      </c>
      <c r="K72" s="15">
        <f t="shared" ref="K72:K73" si="3">J72*F72</f>
        <v>25942</v>
      </c>
    </row>
    <row r="73" spans="2:11" ht="276.75" customHeight="1" x14ac:dyDescent="0.2">
      <c r="B73" s="12">
        <v>66</v>
      </c>
      <c r="C73" s="17" t="s">
        <v>122</v>
      </c>
      <c r="D73" s="13" t="s">
        <v>123</v>
      </c>
      <c r="E73" s="14" t="s">
        <v>11</v>
      </c>
      <c r="F73" s="10">
        <v>1</v>
      </c>
      <c r="G73" s="4">
        <v>155000</v>
      </c>
      <c r="H73" s="1">
        <v>0.19</v>
      </c>
      <c r="I73" s="2">
        <f t="shared" si="1"/>
        <v>29450</v>
      </c>
      <c r="J73" s="3">
        <f t="shared" si="2"/>
        <v>184450</v>
      </c>
      <c r="K73" s="15">
        <f t="shared" si="3"/>
        <v>184450</v>
      </c>
    </row>
    <row r="74" spans="2:11" ht="85.9" customHeight="1" x14ac:dyDescent="0.2">
      <c r="B74" s="12">
        <v>67</v>
      </c>
      <c r="C74" s="17" t="s">
        <v>124</v>
      </c>
      <c r="D74" s="13" t="s">
        <v>125</v>
      </c>
      <c r="E74" s="14" t="s">
        <v>11</v>
      </c>
      <c r="F74" s="10">
        <v>1</v>
      </c>
      <c r="G74" s="4">
        <v>79500</v>
      </c>
      <c r="H74" s="1">
        <v>0.19</v>
      </c>
      <c r="I74" s="2">
        <f t="shared" si="1"/>
        <v>15105</v>
      </c>
      <c r="J74" s="3">
        <f>G74+I74</f>
        <v>94605</v>
      </c>
      <c r="K74" s="15">
        <f>J74*F74</f>
        <v>94605</v>
      </c>
    </row>
    <row r="75" spans="2:11" ht="229.5" x14ac:dyDescent="0.2">
      <c r="B75" s="12">
        <v>68</v>
      </c>
      <c r="C75" s="17" t="s">
        <v>127</v>
      </c>
      <c r="D75" s="13" t="s">
        <v>126</v>
      </c>
      <c r="E75" s="14" t="s">
        <v>11</v>
      </c>
      <c r="F75" s="10">
        <v>1</v>
      </c>
      <c r="G75" s="4">
        <v>181600</v>
      </c>
      <c r="H75" s="1">
        <v>0.19</v>
      </c>
      <c r="I75" s="2">
        <f t="shared" ref="I75:I76" si="4">G75*H75</f>
        <v>34504</v>
      </c>
      <c r="J75" s="3">
        <f t="shared" ref="J75:J76" si="5">G75+I75</f>
        <v>216104</v>
      </c>
      <c r="K75" s="15">
        <f t="shared" ref="K75:K76" si="6">J75*F75</f>
        <v>216104</v>
      </c>
    </row>
    <row r="76" spans="2:11" ht="148.5" customHeight="1" x14ac:dyDescent="0.2">
      <c r="B76" s="12">
        <v>69</v>
      </c>
      <c r="C76" s="12" t="s">
        <v>128</v>
      </c>
      <c r="D76" s="13" t="s">
        <v>129</v>
      </c>
      <c r="E76" s="14" t="s">
        <v>11</v>
      </c>
      <c r="F76" s="10">
        <v>1</v>
      </c>
      <c r="G76" s="4">
        <v>57000</v>
      </c>
      <c r="H76" s="1">
        <v>0.19</v>
      </c>
      <c r="I76" s="2">
        <f t="shared" si="4"/>
        <v>10830</v>
      </c>
      <c r="J76" s="3">
        <f t="shared" si="5"/>
        <v>67830</v>
      </c>
      <c r="K76" s="15">
        <f t="shared" si="6"/>
        <v>67830</v>
      </c>
    </row>
    <row r="77" spans="2:11" ht="22.5" customHeight="1" x14ac:dyDescent="0.2">
      <c r="H77" s="54"/>
      <c r="I77" s="54"/>
      <c r="J77" s="55" t="s">
        <v>117</v>
      </c>
      <c r="K77" s="18">
        <f>SUM(K8:K76)</f>
        <v>12701774.4</v>
      </c>
    </row>
    <row r="78" spans="2:11" x14ac:dyDescent="0.2">
      <c r="G78" s="7"/>
    </row>
  </sheetData>
  <pageMargins left="0.70866141732283472" right="0.31496062992125984" top="1.3385826771653544" bottom="0.94488188976377963" header="0.31496062992125984" footer="0.31496062992125984"/>
  <pageSetup scale="50" orientation="portrait" horizontalDpi="360" verticalDpi="360" r:id="rId1"/>
  <rowBreaks count="1" manualBreakCount="1">
    <brk id="62" max="10"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83AC8F-868B-449E-9A67-2719F3277112}">
  <dimension ref="B3:L78"/>
  <sheetViews>
    <sheetView topLeftCell="A74" workbookViewId="0">
      <selection activeCell="G8" sqref="G8:G76"/>
    </sheetView>
  </sheetViews>
  <sheetFormatPr baseColWidth="10" defaultColWidth="11.375" defaultRowHeight="12.75" x14ac:dyDescent="0.2"/>
  <cols>
    <col min="1" max="1" width="9" style="20" customWidth="1"/>
    <col min="2" max="2" width="6.75" style="20" customWidth="1"/>
    <col min="3" max="3" width="19.75" style="20" customWidth="1"/>
    <col min="4" max="4" width="74.75" style="20" customWidth="1"/>
    <col min="5" max="5" width="9.875" style="20" bestFit="1" customWidth="1"/>
    <col min="6" max="6" width="4.625" style="20" bestFit="1" customWidth="1"/>
    <col min="7" max="7" width="13" style="20" customWidth="1"/>
    <col min="8" max="8" width="6.125" style="20" bestFit="1" customWidth="1"/>
    <col min="9" max="9" width="12.125" style="20" customWidth="1"/>
    <col min="10" max="10" width="12.125" style="20" bestFit="1" customWidth="1"/>
    <col min="11" max="11" width="14" style="20" customWidth="1"/>
    <col min="12" max="16384" width="11.375" style="20"/>
  </cols>
  <sheetData>
    <row r="3" spans="2:12" ht="13.5" x14ac:dyDescent="0.25">
      <c r="B3" s="19" t="s">
        <v>115</v>
      </c>
      <c r="J3" s="21"/>
      <c r="K3" s="21"/>
    </row>
    <row r="4" spans="2:12" ht="13.5" x14ac:dyDescent="0.25">
      <c r="B4" s="19" t="s">
        <v>116</v>
      </c>
    </row>
    <row r="5" spans="2:12" ht="13.5" x14ac:dyDescent="0.25">
      <c r="B5" s="19"/>
    </row>
    <row r="6" spans="2:12" ht="13.5" x14ac:dyDescent="0.25">
      <c r="G6" s="22"/>
      <c r="H6" s="23"/>
      <c r="I6" s="23"/>
      <c r="J6" s="23"/>
      <c r="K6" s="22"/>
    </row>
    <row r="7" spans="2:12" ht="27" x14ac:dyDescent="0.2">
      <c r="B7" s="24" t="s">
        <v>118</v>
      </c>
      <c r="C7" s="24" t="s">
        <v>0</v>
      </c>
      <c r="D7" s="24" t="s">
        <v>1</v>
      </c>
      <c r="E7" s="24" t="s">
        <v>2</v>
      </c>
      <c r="F7" s="24" t="s">
        <v>3</v>
      </c>
      <c r="G7" s="25" t="s">
        <v>4</v>
      </c>
      <c r="H7" s="25" t="s">
        <v>5</v>
      </c>
      <c r="I7" s="25" t="s">
        <v>121</v>
      </c>
      <c r="J7" s="24" t="s">
        <v>119</v>
      </c>
      <c r="K7" s="24" t="s">
        <v>120</v>
      </c>
    </row>
    <row r="8" spans="2:12" ht="69.400000000000006" customHeight="1" x14ac:dyDescent="0.2">
      <c r="B8" s="26">
        <v>1</v>
      </c>
      <c r="C8" s="26" t="s">
        <v>6</v>
      </c>
      <c r="D8" s="27" t="s">
        <v>7</v>
      </c>
      <c r="E8" s="28" t="s">
        <v>8</v>
      </c>
      <c r="F8" s="24">
        <v>1</v>
      </c>
      <c r="G8" s="29">
        <v>126000</v>
      </c>
      <c r="H8" s="30">
        <v>0.19</v>
      </c>
      <c r="I8" s="31">
        <f>G8*H8</f>
        <v>23940</v>
      </c>
      <c r="J8" s="32">
        <f>G8+I8</f>
        <v>149940</v>
      </c>
      <c r="K8" s="33">
        <f t="shared" ref="K8:K71" si="0">J8*F8</f>
        <v>149940</v>
      </c>
    </row>
    <row r="9" spans="2:12" ht="71.25" customHeight="1" x14ac:dyDescent="0.2">
      <c r="B9" s="26">
        <v>2</v>
      </c>
      <c r="C9" s="26" t="s">
        <v>9</v>
      </c>
      <c r="D9" s="27" t="s">
        <v>10</v>
      </c>
      <c r="E9" s="28" t="s">
        <v>11</v>
      </c>
      <c r="F9" s="24">
        <v>1</v>
      </c>
      <c r="G9" s="29">
        <v>140000</v>
      </c>
      <c r="H9" s="30">
        <v>0.19</v>
      </c>
      <c r="I9" s="31">
        <f t="shared" ref="I9:I74" si="1">G9*H9</f>
        <v>26600</v>
      </c>
      <c r="J9" s="32">
        <f t="shared" ref="J9:J73" si="2">G9+I9</f>
        <v>166600</v>
      </c>
      <c r="K9" s="33">
        <f t="shared" si="0"/>
        <v>166600</v>
      </c>
    </row>
    <row r="10" spans="2:12" ht="57.75" customHeight="1" x14ac:dyDescent="0.2">
      <c r="B10" s="26">
        <v>3</v>
      </c>
      <c r="C10" s="26" t="s">
        <v>12</v>
      </c>
      <c r="D10" s="27" t="s">
        <v>13</v>
      </c>
      <c r="E10" s="28" t="s">
        <v>11</v>
      </c>
      <c r="F10" s="24">
        <v>1</v>
      </c>
      <c r="G10" s="29">
        <v>137000</v>
      </c>
      <c r="H10" s="30">
        <v>0.19</v>
      </c>
      <c r="I10" s="31">
        <f t="shared" si="1"/>
        <v>26030</v>
      </c>
      <c r="J10" s="32">
        <f t="shared" si="2"/>
        <v>163030</v>
      </c>
      <c r="K10" s="33">
        <f t="shared" si="0"/>
        <v>163030</v>
      </c>
      <c r="L10" s="21"/>
    </row>
    <row r="11" spans="2:12" ht="115.5" customHeight="1" x14ac:dyDescent="0.2">
      <c r="B11" s="26">
        <v>4</v>
      </c>
      <c r="C11" s="26" t="s">
        <v>14</v>
      </c>
      <c r="D11" s="27" t="s">
        <v>140</v>
      </c>
      <c r="E11" s="28" t="s">
        <v>11</v>
      </c>
      <c r="F11" s="24">
        <v>1</v>
      </c>
      <c r="G11" s="29">
        <v>197500</v>
      </c>
      <c r="H11" s="30">
        <v>0.19</v>
      </c>
      <c r="I11" s="31">
        <f t="shared" si="1"/>
        <v>37525</v>
      </c>
      <c r="J11" s="32">
        <f t="shared" si="2"/>
        <v>235025</v>
      </c>
      <c r="K11" s="33">
        <f t="shared" si="0"/>
        <v>235025</v>
      </c>
    </row>
    <row r="12" spans="2:12" ht="110.65" customHeight="1" x14ac:dyDescent="0.2">
      <c r="B12" s="26">
        <v>5</v>
      </c>
      <c r="C12" s="26" t="s">
        <v>133</v>
      </c>
      <c r="D12" s="27" t="s">
        <v>15</v>
      </c>
      <c r="E12" s="28" t="s">
        <v>11</v>
      </c>
      <c r="F12" s="24">
        <v>1</v>
      </c>
      <c r="G12" s="29">
        <v>160000</v>
      </c>
      <c r="H12" s="30">
        <v>0.19</v>
      </c>
      <c r="I12" s="31">
        <f t="shared" si="1"/>
        <v>30400</v>
      </c>
      <c r="J12" s="32">
        <f t="shared" si="2"/>
        <v>190400</v>
      </c>
      <c r="K12" s="33">
        <f t="shared" si="0"/>
        <v>190400</v>
      </c>
    </row>
    <row r="13" spans="2:12" ht="186" customHeight="1" x14ac:dyDescent="0.2">
      <c r="B13" s="26">
        <v>6</v>
      </c>
      <c r="C13" s="26" t="s">
        <v>134</v>
      </c>
      <c r="D13" s="27" t="s">
        <v>131</v>
      </c>
      <c r="E13" s="28" t="s">
        <v>11</v>
      </c>
      <c r="F13" s="24">
        <v>1</v>
      </c>
      <c r="G13" s="29">
        <v>122000</v>
      </c>
      <c r="H13" s="30">
        <v>0.19</v>
      </c>
      <c r="I13" s="31">
        <f t="shared" si="1"/>
        <v>23180</v>
      </c>
      <c r="J13" s="32">
        <f t="shared" si="2"/>
        <v>145180</v>
      </c>
      <c r="K13" s="33">
        <f t="shared" si="0"/>
        <v>145180</v>
      </c>
    </row>
    <row r="14" spans="2:12" ht="306" x14ac:dyDescent="0.2">
      <c r="B14" s="26">
        <v>7</v>
      </c>
      <c r="C14" s="26" t="s">
        <v>130</v>
      </c>
      <c r="D14" s="34" t="s">
        <v>132</v>
      </c>
      <c r="E14" s="28" t="s">
        <v>11</v>
      </c>
      <c r="F14" s="24">
        <v>1</v>
      </c>
      <c r="G14" s="29">
        <v>250000</v>
      </c>
      <c r="H14" s="30">
        <v>0.19</v>
      </c>
      <c r="I14" s="31">
        <f t="shared" si="1"/>
        <v>47500</v>
      </c>
      <c r="J14" s="32">
        <f t="shared" si="2"/>
        <v>297500</v>
      </c>
      <c r="K14" s="33">
        <f t="shared" si="0"/>
        <v>297500</v>
      </c>
    </row>
    <row r="15" spans="2:12" ht="331.5" x14ac:dyDescent="0.2">
      <c r="B15" s="26">
        <v>8</v>
      </c>
      <c r="C15" s="26" t="s">
        <v>137</v>
      </c>
      <c r="D15" s="27" t="s">
        <v>136</v>
      </c>
      <c r="E15" s="28" t="s">
        <v>11</v>
      </c>
      <c r="F15" s="24">
        <v>1</v>
      </c>
      <c r="G15" s="29">
        <v>168000</v>
      </c>
      <c r="H15" s="30">
        <v>0.19</v>
      </c>
      <c r="I15" s="31">
        <f t="shared" si="1"/>
        <v>31920</v>
      </c>
      <c r="J15" s="32">
        <f t="shared" si="2"/>
        <v>199920</v>
      </c>
      <c r="K15" s="33">
        <f t="shared" si="0"/>
        <v>199920</v>
      </c>
    </row>
    <row r="16" spans="2:12" ht="130.5" customHeight="1" x14ac:dyDescent="0.2">
      <c r="B16" s="26">
        <v>9</v>
      </c>
      <c r="C16" s="26" t="s">
        <v>134</v>
      </c>
      <c r="D16" s="27" t="s">
        <v>144</v>
      </c>
      <c r="E16" s="28" t="s">
        <v>11</v>
      </c>
      <c r="F16" s="24">
        <v>1</v>
      </c>
      <c r="G16" s="29">
        <v>131000</v>
      </c>
      <c r="H16" s="30">
        <v>0.19</v>
      </c>
      <c r="I16" s="31">
        <f t="shared" si="1"/>
        <v>24890</v>
      </c>
      <c r="J16" s="32">
        <f t="shared" si="2"/>
        <v>155890</v>
      </c>
      <c r="K16" s="33">
        <f t="shared" si="0"/>
        <v>155890</v>
      </c>
    </row>
    <row r="17" spans="2:11" ht="318.75" x14ac:dyDescent="0.2">
      <c r="B17" s="26">
        <v>10</v>
      </c>
      <c r="C17" s="26" t="s">
        <v>130</v>
      </c>
      <c r="D17" s="27" t="s">
        <v>135</v>
      </c>
      <c r="E17" s="28" t="s">
        <v>11</v>
      </c>
      <c r="F17" s="24">
        <v>1</v>
      </c>
      <c r="G17" s="29">
        <v>250000</v>
      </c>
      <c r="H17" s="30">
        <v>0.19</v>
      </c>
      <c r="I17" s="31">
        <f t="shared" si="1"/>
        <v>47500</v>
      </c>
      <c r="J17" s="32">
        <f t="shared" si="2"/>
        <v>297500</v>
      </c>
      <c r="K17" s="33">
        <f t="shared" si="0"/>
        <v>297500</v>
      </c>
    </row>
    <row r="18" spans="2:11" ht="331.5" x14ac:dyDescent="0.2">
      <c r="B18" s="26">
        <v>11</v>
      </c>
      <c r="C18" s="26" t="s">
        <v>137</v>
      </c>
      <c r="D18" s="27" t="s">
        <v>136</v>
      </c>
      <c r="E18" s="28" t="s">
        <v>11</v>
      </c>
      <c r="F18" s="24">
        <v>1</v>
      </c>
      <c r="G18" s="29">
        <v>170000</v>
      </c>
      <c r="H18" s="30">
        <v>0.19</v>
      </c>
      <c r="I18" s="31">
        <f t="shared" si="1"/>
        <v>32300</v>
      </c>
      <c r="J18" s="32">
        <f t="shared" si="2"/>
        <v>202300</v>
      </c>
      <c r="K18" s="33">
        <f t="shared" si="0"/>
        <v>202300</v>
      </c>
    </row>
    <row r="19" spans="2:11" ht="89.25" x14ac:dyDescent="0.2">
      <c r="B19" s="26">
        <v>12</v>
      </c>
      <c r="C19" s="26" t="s">
        <v>134</v>
      </c>
      <c r="D19" s="27" t="s">
        <v>143</v>
      </c>
      <c r="E19" s="28" t="s">
        <v>11</v>
      </c>
      <c r="F19" s="24">
        <v>1</v>
      </c>
      <c r="G19" s="29">
        <v>131000</v>
      </c>
      <c r="H19" s="30">
        <v>0.19</v>
      </c>
      <c r="I19" s="31">
        <f t="shared" si="1"/>
        <v>24890</v>
      </c>
      <c r="J19" s="32">
        <f t="shared" si="2"/>
        <v>155890</v>
      </c>
      <c r="K19" s="33">
        <f t="shared" si="0"/>
        <v>155890</v>
      </c>
    </row>
    <row r="20" spans="2:11" ht="318.75" x14ac:dyDescent="0.2">
      <c r="B20" s="26">
        <v>13</v>
      </c>
      <c r="C20" s="26" t="s">
        <v>138</v>
      </c>
      <c r="D20" s="27" t="s">
        <v>135</v>
      </c>
      <c r="E20" s="28" t="s">
        <v>11</v>
      </c>
      <c r="F20" s="24">
        <v>1</v>
      </c>
      <c r="G20" s="29">
        <v>247000</v>
      </c>
      <c r="H20" s="30">
        <v>0.19</v>
      </c>
      <c r="I20" s="31">
        <f t="shared" si="1"/>
        <v>46930</v>
      </c>
      <c r="J20" s="32">
        <f t="shared" si="2"/>
        <v>293930</v>
      </c>
      <c r="K20" s="33">
        <f t="shared" si="0"/>
        <v>293930</v>
      </c>
    </row>
    <row r="21" spans="2:11" ht="61.15" customHeight="1" x14ac:dyDescent="0.2">
      <c r="B21" s="26">
        <v>14</v>
      </c>
      <c r="C21" s="26" t="s">
        <v>16</v>
      </c>
      <c r="D21" s="27" t="s">
        <v>13</v>
      </c>
      <c r="E21" s="28" t="s">
        <v>11</v>
      </c>
      <c r="F21" s="24">
        <v>1</v>
      </c>
      <c r="G21" s="29">
        <v>140000</v>
      </c>
      <c r="H21" s="30">
        <v>0.19</v>
      </c>
      <c r="I21" s="31">
        <f t="shared" si="1"/>
        <v>26600</v>
      </c>
      <c r="J21" s="32">
        <f t="shared" si="2"/>
        <v>166600</v>
      </c>
      <c r="K21" s="33">
        <f t="shared" si="0"/>
        <v>166600</v>
      </c>
    </row>
    <row r="22" spans="2:11" ht="151.9" customHeight="1" x14ac:dyDescent="0.2">
      <c r="B22" s="26">
        <v>15</v>
      </c>
      <c r="C22" s="26" t="s">
        <v>17</v>
      </c>
      <c r="D22" s="27" t="s">
        <v>18</v>
      </c>
      <c r="E22" s="28" t="s">
        <v>19</v>
      </c>
      <c r="F22" s="24">
        <v>1</v>
      </c>
      <c r="G22" s="29">
        <v>252000</v>
      </c>
      <c r="H22" s="30">
        <v>0.19</v>
      </c>
      <c r="I22" s="31">
        <f t="shared" si="1"/>
        <v>47880</v>
      </c>
      <c r="J22" s="32">
        <f t="shared" si="2"/>
        <v>299880</v>
      </c>
      <c r="K22" s="33">
        <f t="shared" si="0"/>
        <v>299880</v>
      </c>
    </row>
    <row r="23" spans="2:11" ht="109.5" customHeight="1" x14ac:dyDescent="0.2">
      <c r="B23" s="26">
        <v>16</v>
      </c>
      <c r="C23" s="26" t="s">
        <v>20</v>
      </c>
      <c r="D23" s="27" t="s">
        <v>141</v>
      </c>
      <c r="E23" s="28" t="s">
        <v>11</v>
      </c>
      <c r="F23" s="24">
        <v>1</v>
      </c>
      <c r="G23" s="29">
        <v>66000</v>
      </c>
      <c r="H23" s="30">
        <v>0.19</v>
      </c>
      <c r="I23" s="31">
        <f t="shared" si="1"/>
        <v>12540</v>
      </c>
      <c r="J23" s="32">
        <f t="shared" si="2"/>
        <v>78540</v>
      </c>
      <c r="K23" s="33">
        <f t="shared" si="0"/>
        <v>78540</v>
      </c>
    </row>
    <row r="24" spans="2:11" ht="75.75" customHeight="1" x14ac:dyDescent="0.2">
      <c r="B24" s="26">
        <v>17</v>
      </c>
      <c r="C24" s="26" t="s">
        <v>21</v>
      </c>
      <c r="D24" s="27" t="s">
        <v>22</v>
      </c>
      <c r="E24" s="28" t="s">
        <v>11</v>
      </c>
      <c r="F24" s="24">
        <v>1</v>
      </c>
      <c r="G24" s="29">
        <v>100000</v>
      </c>
      <c r="H24" s="30">
        <v>0.19</v>
      </c>
      <c r="I24" s="31">
        <f t="shared" si="1"/>
        <v>19000</v>
      </c>
      <c r="J24" s="32">
        <f t="shared" si="2"/>
        <v>119000</v>
      </c>
      <c r="K24" s="33">
        <f t="shared" si="0"/>
        <v>119000</v>
      </c>
    </row>
    <row r="25" spans="2:11" ht="175.15" customHeight="1" x14ac:dyDescent="0.2">
      <c r="B25" s="26">
        <v>18</v>
      </c>
      <c r="C25" s="26" t="s">
        <v>23</v>
      </c>
      <c r="D25" s="27" t="s">
        <v>114</v>
      </c>
      <c r="E25" s="28" t="s">
        <v>19</v>
      </c>
      <c r="F25" s="24">
        <v>1</v>
      </c>
      <c r="G25" s="29">
        <v>190000</v>
      </c>
      <c r="H25" s="30">
        <v>0.19</v>
      </c>
      <c r="I25" s="31">
        <f t="shared" si="1"/>
        <v>36100</v>
      </c>
      <c r="J25" s="32">
        <f t="shared" si="2"/>
        <v>226100</v>
      </c>
      <c r="K25" s="33">
        <f t="shared" si="0"/>
        <v>226100</v>
      </c>
    </row>
    <row r="26" spans="2:11" ht="166.5" customHeight="1" x14ac:dyDescent="0.2">
      <c r="B26" s="26">
        <v>19</v>
      </c>
      <c r="C26" s="26" t="s">
        <v>24</v>
      </c>
      <c r="D26" s="27" t="s">
        <v>25</v>
      </c>
      <c r="E26" s="28" t="s">
        <v>19</v>
      </c>
      <c r="F26" s="24">
        <v>1</v>
      </c>
      <c r="G26" s="29">
        <v>230000</v>
      </c>
      <c r="H26" s="30">
        <v>0.19</v>
      </c>
      <c r="I26" s="31">
        <f t="shared" si="1"/>
        <v>43700</v>
      </c>
      <c r="J26" s="32">
        <f t="shared" si="2"/>
        <v>273700</v>
      </c>
      <c r="K26" s="33">
        <f t="shared" si="0"/>
        <v>273700</v>
      </c>
    </row>
    <row r="27" spans="2:11" ht="76.5" x14ac:dyDescent="0.2">
      <c r="B27" s="26">
        <v>20</v>
      </c>
      <c r="C27" s="26" t="s">
        <v>26</v>
      </c>
      <c r="D27" s="27" t="s">
        <v>27</v>
      </c>
      <c r="E27" s="28" t="s">
        <v>19</v>
      </c>
      <c r="F27" s="24">
        <v>1</v>
      </c>
      <c r="G27" s="29">
        <v>100000</v>
      </c>
      <c r="H27" s="30">
        <v>0.19</v>
      </c>
      <c r="I27" s="31">
        <f t="shared" si="1"/>
        <v>19000</v>
      </c>
      <c r="J27" s="32">
        <f t="shared" si="2"/>
        <v>119000</v>
      </c>
      <c r="K27" s="33">
        <f t="shared" si="0"/>
        <v>119000</v>
      </c>
    </row>
    <row r="28" spans="2:11" ht="63.75" x14ac:dyDescent="0.2">
      <c r="B28" s="26">
        <v>21</v>
      </c>
      <c r="C28" s="26" t="s">
        <v>28</v>
      </c>
      <c r="D28" s="27" t="s">
        <v>13</v>
      </c>
      <c r="E28" s="28" t="s">
        <v>11</v>
      </c>
      <c r="F28" s="24">
        <v>1</v>
      </c>
      <c r="G28" s="29">
        <v>136000</v>
      </c>
      <c r="H28" s="30">
        <v>0.19</v>
      </c>
      <c r="I28" s="31">
        <f t="shared" si="1"/>
        <v>25840</v>
      </c>
      <c r="J28" s="32">
        <f t="shared" si="2"/>
        <v>161840</v>
      </c>
      <c r="K28" s="33">
        <f t="shared" si="0"/>
        <v>161840</v>
      </c>
    </row>
    <row r="29" spans="2:11" ht="113.65" customHeight="1" x14ac:dyDescent="0.2">
      <c r="B29" s="26">
        <v>22</v>
      </c>
      <c r="C29" s="26" t="s">
        <v>29</v>
      </c>
      <c r="D29" s="27" t="s">
        <v>30</v>
      </c>
      <c r="E29" s="28" t="s">
        <v>11</v>
      </c>
      <c r="F29" s="24">
        <v>1</v>
      </c>
      <c r="G29" s="29">
        <v>150000</v>
      </c>
      <c r="H29" s="30">
        <v>0.19</v>
      </c>
      <c r="I29" s="31">
        <f t="shared" si="1"/>
        <v>28500</v>
      </c>
      <c r="J29" s="32">
        <f t="shared" si="2"/>
        <v>178500</v>
      </c>
      <c r="K29" s="33">
        <f t="shared" si="0"/>
        <v>178500</v>
      </c>
    </row>
    <row r="30" spans="2:11" ht="204.75" customHeight="1" x14ac:dyDescent="0.2">
      <c r="B30" s="26">
        <v>23</v>
      </c>
      <c r="C30" s="26" t="s">
        <v>31</v>
      </c>
      <c r="D30" s="27" t="s">
        <v>32</v>
      </c>
      <c r="E30" s="28" t="s">
        <v>11</v>
      </c>
      <c r="F30" s="24">
        <v>1</v>
      </c>
      <c r="G30" s="29">
        <v>110000</v>
      </c>
      <c r="H30" s="30">
        <v>0.19</v>
      </c>
      <c r="I30" s="31">
        <f t="shared" si="1"/>
        <v>20900</v>
      </c>
      <c r="J30" s="32">
        <f t="shared" si="2"/>
        <v>130900</v>
      </c>
      <c r="K30" s="33">
        <f t="shared" si="0"/>
        <v>130900</v>
      </c>
    </row>
    <row r="31" spans="2:11" ht="56.25" customHeight="1" x14ac:dyDescent="0.2">
      <c r="B31" s="26">
        <v>24</v>
      </c>
      <c r="C31" s="26" t="s">
        <v>33</v>
      </c>
      <c r="D31" s="27" t="s">
        <v>13</v>
      </c>
      <c r="E31" s="28" t="s">
        <v>11</v>
      </c>
      <c r="F31" s="24">
        <v>1</v>
      </c>
      <c r="G31" s="29">
        <v>140000</v>
      </c>
      <c r="H31" s="30">
        <v>0.19</v>
      </c>
      <c r="I31" s="31">
        <f t="shared" si="1"/>
        <v>26600</v>
      </c>
      <c r="J31" s="32">
        <f t="shared" si="2"/>
        <v>166600</v>
      </c>
      <c r="K31" s="33">
        <f t="shared" si="0"/>
        <v>166600</v>
      </c>
    </row>
    <row r="32" spans="2:11" ht="117" customHeight="1" x14ac:dyDescent="0.2">
      <c r="B32" s="26">
        <v>25</v>
      </c>
      <c r="C32" s="26" t="s">
        <v>34</v>
      </c>
      <c r="D32" s="27" t="s">
        <v>142</v>
      </c>
      <c r="E32" s="28" t="s">
        <v>11</v>
      </c>
      <c r="F32" s="24">
        <v>1</v>
      </c>
      <c r="G32" s="29">
        <v>200000</v>
      </c>
      <c r="H32" s="30">
        <v>0.19</v>
      </c>
      <c r="I32" s="31">
        <f t="shared" si="1"/>
        <v>38000</v>
      </c>
      <c r="J32" s="32">
        <f t="shared" si="2"/>
        <v>238000</v>
      </c>
      <c r="K32" s="33">
        <f t="shared" si="0"/>
        <v>238000</v>
      </c>
    </row>
    <row r="33" spans="2:11" ht="71.25" customHeight="1" x14ac:dyDescent="0.2">
      <c r="B33" s="26">
        <v>26</v>
      </c>
      <c r="C33" s="26" t="s">
        <v>35</v>
      </c>
      <c r="D33" s="27" t="s">
        <v>36</v>
      </c>
      <c r="E33" s="28" t="s">
        <v>11</v>
      </c>
      <c r="F33" s="24">
        <v>1</v>
      </c>
      <c r="G33" s="29">
        <v>235000</v>
      </c>
      <c r="H33" s="30">
        <v>0.19</v>
      </c>
      <c r="I33" s="31">
        <f t="shared" si="1"/>
        <v>44650</v>
      </c>
      <c r="J33" s="32">
        <f t="shared" si="2"/>
        <v>279650</v>
      </c>
      <c r="K33" s="33">
        <f t="shared" si="0"/>
        <v>279650</v>
      </c>
    </row>
    <row r="34" spans="2:11" ht="137.25" customHeight="1" x14ac:dyDescent="0.2">
      <c r="B34" s="26">
        <v>27</v>
      </c>
      <c r="C34" s="26" t="s">
        <v>37</v>
      </c>
      <c r="D34" s="27" t="s">
        <v>38</v>
      </c>
      <c r="E34" s="28" t="s">
        <v>11</v>
      </c>
      <c r="F34" s="24">
        <v>1</v>
      </c>
      <c r="G34" s="29">
        <v>50000</v>
      </c>
      <c r="H34" s="30">
        <v>0.19</v>
      </c>
      <c r="I34" s="31">
        <f t="shared" si="1"/>
        <v>9500</v>
      </c>
      <c r="J34" s="32">
        <f t="shared" si="2"/>
        <v>59500</v>
      </c>
      <c r="K34" s="33">
        <f t="shared" si="0"/>
        <v>59500</v>
      </c>
    </row>
    <row r="35" spans="2:11" ht="96.4" customHeight="1" x14ac:dyDescent="0.2">
      <c r="B35" s="26">
        <v>28</v>
      </c>
      <c r="C35" s="26" t="s">
        <v>39</v>
      </c>
      <c r="D35" s="27" t="s">
        <v>139</v>
      </c>
      <c r="E35" s="28" t="s">
        <v>11</v>
      </c>
      <c r="F35" s="24">
        <v>1</v>
      </c>
      <c r="G35" s="29">
        <v>70000</v>
      </c>
      <c r="H35" s="30">
        <v>0.19</v>
      </c>
      <c r="I35" s="31">
        <f t="shared" si="1"/>
        <v>13300</v>
      </c>
      <c r="J35" s="32">
        <f t="shared" si="2"/>
        <v>83300</v>
      </c>
      <c r="K35" s="33">
        <f t="shared" si="0"/>
        <v>83300</v>
      </c>
    </row>
    <row r="36" spans="2:11" ht="51" x14ac:dyDescent="0.2">
      <c r="B36" s="26">
        <v>29</v>
      </c>
      <c r="C36" s="26" t="s">
        <v>40</v>
      </c>
      <c r="D36" s="27" t="s">
        <v>41</v>
      </c>
      <c r="E36" s="28" t="s">
        <v>11</v>
      </c>
      <c r="F36" s="24">
        <v>1</v>
      </c>
      <c r="G36" s="29">
        <v>110000</v>
      </c>
      <c r="H36" s="30">
        <v>0.19</v>
      </c>
      <c r="I36" s="31">
        <f t="shared" si="1"/>
        <v>20900</v>
      </c>
      <c r="J36" s="32">
        <f t="shared" si="2"/>
        <v>130900</v>
      </c>
      <c r="K36" s="33">
        <f t="shared" si="0"/>
        <v>130900</v>
      </c>
    </row>
    <row r="37" spans="2:11" ht="38.25" x14ac:dyDescent="0.2">
      <c r="B37" s="26">
        <v>30</v>
      </c>
      <c r="C37" s="26" t="s">
        <v>42</v>
      </c>
      <c r="D37" s="27" t="s">
        <v>43</v>
      </c>
      <c r="E37" s="28" t="s">
        <v>11</v>
      </c>
      <c r="F37" s="24">
        <v>1</v>
      </c>
      <c r="G37" s="29">
        <v>61000</v>
      </c>
      <c r="H37" s="30">
        <v>0.19</v>
      </c>
      <c r="I37" s="31">
        <f t="shared" si="1"/>
        <v>11590</v>
      </c>
      <c r="J37" s="32">
        <f t="shared" si="2"/>
        <v>72590</v>
      </c>
      <c r="K37" s="33">
        <f t="shared" si="0"/>
        <v>72590</v>
      </c>
    </row>
    <row r="38" spans="2:11" ht="51" x14ac:dyDescent="0.2">
      <c r="B38" s="26">
        <v>31</v>
      </c>
      <c r="C38" s="26" t="s">
        <v>44</v>
      </c>
      <c r="D38" s="27" t="s">
        <v>45</v>
      </c>
      <c r="E38" s="28" t="s">
        <v>11</v>
      </c>
      <c r="F38" s="24">
        <v>1</v>
      </c>
      <c r="G38" s="29">
        <v>65000</v>
      </c>
      <c r="H38" s="30">
        <v>0.19</v>
      </c>
      <c r="I38" s="31">
        <f t="shared" si="1"/>
        <v>12350</v>
      </c>
      <c r="J38" s="32">
        <f t="shared" si="2"/>
        <v>77350</v>
      </c>
      <c r="K38" s="33">
        <f t="shared" si="0"/>
        <v>77350</v>
      </c>
    </row>
    <row r="39" spans="2:11" ht="122.25" customHeight="1" x14ac:dyDescent="0.2">
      <c r="B39" s="26">
        <v>32</v>
      </c>
      <c r="C39" s="26" t="s">
        <v>46</v>
      </c>
      <c r="D39" s="27" t="s">
        <v>47</v>
      </c>
      <c r="E39" s="28" t="s">
        <v>11</v>
      </c>
      <c r="F39" s="24">
        <v>1</v>
      </c>
      <c r="G39" s="29">
        <v>67000</v>
      </c>
      <c r="H39" s="30">
        <v>0.19</v>
      </c>
      <c r="I39" s="31">
        <f t="shared" si="1"/>
        <v>12730</v>
      </c>
      <c r="J39" s="32">
        <f t="shared" si="2"/>
        <v>79730</v>
      </c>
      <c r="K39" s="33">
        <f t="shared" si="0"/>
        <v>79730</v>
      </c>
    </row>
    <row r="40" spans="2:11" ht="127.5" customHeight="1" x14ac:dyDescent="0.2">
      <c r="B40" s="26">
        <v>33</v>
      </c>
      <c r="C40" s="26" t="s">
        <v>48</v>
      </c>
      <c r="D40" s="27" t="s">
        <v>49</v>
      </c>
      <c r="E40" s="28" t="s">
        <v>50</v>
      </c>
      <c r="F40" s="24">
        <v>1</v>
      </c>
      <c r="G40" s="29">
        <v>3800000</v>
      </c>
      <c r="H40" s="30">
        <v>0.19</v>
      </c>
      <c r="I40" s="31">
        <f t="shared" si="1"/>
        <v>722000</v>
      </c>
      <c r="J40" s="32">
        <f t="shared" si="2"/>
        <v>4522000</v>
      </c>
      <c r="K40" s="33">
        <f t="shared" si="0"/>
        <v>4522000</v>
      </c>
    </row>
    <row r="41" spans="2:11" ht="115.5" customHeight="1" x14ac:dyDescent="0.2">
      <c r="B41" s="26">
        <v>34</v>
      </c>
      <c r="C41" s="26" t="s">
        <v>51</v>
      </c>
      <c r="D41" s="27" t="s">
        <v>52</v>
      </c>
      <c r="E41" s="28" t="s">
        <v>19</v>
      </c>
      <c r="F41" s="24">
        <v>1</v>
      </c>
      <c r="G41" s="29">
        <v>62500</v>
      </c>
      <c r="H41" s="30">
        <v>0.19</v>
      </c>
      <c r="I41" s="31">
        <f t="shared" si="1"/>
        <v>11875</v>
      </c>
      <c r="J41" s="32">
        <f t="shared" si="2"/>
        <v>74375</v>
      </c>
      <c r="K41" s="33">
        <f t="shared" si="0"/>
        <v>74375</v>
      </c>
    </row>
    <row r="42" spans="2:11" ht="51" x14ac:dyDescent="0.2">
      <c r="B42" s="26">
        <v>35</v>
      </c>
      <c r="C42" s="26" t="s">
        <v>53</v>
      </c>
      <c r="D42" s="27" t="s">
        <v>54</v>
      </c>
      <c r="E42" s="28" t="s">
        <v>55</v>
      </c>
      <c r="F42" s="24">
        <v>1</v>
      </c>
      <c r="G42" s="29">
        <v>52500</v>
      </c>
      <c r="H42" s="30">
        <v>0.19</v>
      </c>
      <c r="I42" s="31">
        <f t="shared" si="1"/>
        <v>9975</v>
      </c>
      <c r="J42" s="32">
        <f t="shared" si="2"/>
        <v>62475</v>
      </c>
      <c r="K42" s="33">
        <f t="shared" si="0"/>
        <v>62475</v>
      </c>
    </row>
    <row r="43" spans="2:11" ht="81.75" customHeight="1" x14ac:dyDescent="0.2">
      <c r="B43" s="26">
        <v>36</v>
      </c>
      <c r="C43" s="26" t="s">
        <v>56</v>
      </c>
      <c r="D43" s="27" t="s">
        <v>57</v>
      </c>
      <c r="E43" s="28" t="s">
        <v>11</v>
      </c>
      <c r="F43" s="24">
        <v>1</v>
      </c>
      <c r="G43" s="29">
        <v>51500</v>
      </c>
      <c r="H43" s="30">
        <v>0.19</v>
      </c>
      <c r="I43" s="31">
        <f t="shared" si="1"/>
        <v>9785</v>
      </c>
      <c r="J43" s="32">
        <f t="shared" si="2"/>
        <v>61285</v>
      </c>
      <c r="K43" s="33">
        <f t="shared" si="0"/>
        <v>61285</v>
      </c>
    </row>
    <row r="44" spans="2:11" ht="94.9" customHeight="1" x14ac:dyDescent="0.2">
      <c r="B44" s="26">
        <v>37</v>
      </c>
      <c r="C44" s="26" t="s">
        <v>56</v>
      </c>
      <c r="D44" s="27" t="s">
        <v>58</v>
      </c>
      <c r="E44" s="28" t="s">
        <v>11</v>
      </c>
      <c r="F44" s="24">
        <v>1</v>
      </c>
      <c r="G44" s="29">
        <v>101000</v>
      </c>
      <c r="H44" s="30">
        <v>0.19</v>
      </c>
      <c r="I44" s="31">
        <f t="shared" si="1"/>
        <v>19190</v>
      </c>
      <c r="J44" s="32">
        <f t="shared" si="2"/>
        <v>120190</v>
      </c>
      <c r="K44" s="33">
        <f t="shared" si="0"/>
        <v>120190</v>
      </c>
    </row>
    <row r="45" spans="2:11" ht="113.65" customHeight="1" x14ac:dyDescent="0.2">
      <c r="B45" s="26">
        <v>38</v>
      </c>
      <c r="C45" s="26" t="s">
        <v>59</v>
      </c>
      <c r="D45" s="27" t="s">
        <v>60</v>
      </c>
      <c r="E45" s="28" t="s">
        <v>19</v>
      </c>
      <c r="F45" s="24">
        <v>1</v>
      </c>
      <c r="G45" s="29">
        <v>70000</v>
      </c>
      <c r="H45" s="30">
        <v>0.19</v>
      </c>
      <c r="I45" s="31">
        <f t="shared" si="1"/>
        <v>13300</v>
      </c>
      <c r="J45" s="32">
        <f t="shared" si="2"/>
        <v>83300</v>
      </c>
      <c r="K45" s="33">
        <f t="shared" si="0"/>
        <v>83300</v>
      </c>
    </row>
    <row r="46" spans="2:11" ht="95.65" customHeight="1" x14ac:dyDescent="0.2">
      <c r="B46" s="26">
        <v>39</v>
      </c>
      <c r="C46" s="26" t="s">
        <v>61</v>
      </c>
      <c r="D46" s="27" t="s">
        <v>62</v>
      </c>
      <c r="E46" s="28" t="s">
        <v>19</v>
      </c>
      <c r="F46" s="24">
        <v>1</v>
      </c>
      <c r="G46" s="29">
        <v>32500</v>
      </c>
      <c r="H46" s="30">
        <v>0.19</v>
      </c>
      <c r="I46" s="31">
        <f t="shared" si="1"/>
        <v>6175</v>
      </c>
      <c r="J46" s="32">
        <f t="shared" si="2"/>
        <v>38675</v>
      </c>
      <c r="K46" s="33">
        <f t="shared" si="0"/>
        <v>38675</v>
      </c>
    </row>
    <row r="47" spans="2:11" ht="152.65" customHeight="1" x14ac:dyDescent="0.2">
      <c r="B47" s="26">
        <v>40</v>
      </c>
      <c r="C47" s="26" t="s">
        <v>61</v>
      </c>
      <c r="D47" s="27" t="s">
        <v>63</v>
      </c>
      <c r="E47" s="28" t="s">
        <v>19</v>
      </c>
      <c r="F47" s="24">
        <v>1</v>
      </c>
      <c r="G47" s="29">
        <v>41500</v>
      </c>
      <c r="H47" s="30">
        <v>0.19</v>
      </c>
      <c r="I47" s="31">
        <f t="shared" si="1"/>
        <v>7885</v>
      </c>
      <c r="J47" s="32">
        <f t="shared" si="2"/>
        <v>49385</v>
      </c>
      <c r="K47" s="33">
        <f t="shared" si="0"/>
        <v>49385</v>
      </c>
    </row>
    <row r="48" spans="2:11" ht="63.75" x14ac:dyDescent="0.2">
      <c r="B48" s="26">
        <v>41</v>
      </c>
      <c r="C48" s="26" t="s">
        <v>64</v>
      </c>
      <c r="D48" s="27" t="s">
        <v>65</v>
      </c>
      <c r="E48" s="28" t="s">
        <v>66</v>
      </c>
      <c r="F48" s="24">
        <v>1</v>
      </c>
      <c r="G48" s="29">
        <v>18500</v>
      </c>
      <c r="H48" s="30">
        <v>0.19</v>
      </c>
      <c r="I48" s="31">
        <f t="shared" si="1"/>
        <v>3515</v>
      </c>
      <c r="J48" s="32">
        <f t="shared" si="2"/>
        <v>22015</v>
      </c>
      <c r="K48" s="33">
        <f t="shared" si="0"/>
        <v>22015</v>
      </c>
    </row>
    <row r="49" spans="2:11" ht="71.650000000000006" customHeight="1" x14ac:dyDescent="0.2">
      <c r="B49" s="26">
        <v>42</v>
      </c>
      <c r="C49" s="26" t="s">
        <v>67</v>
      </c>
      <c r="D49" s="27" t="s">
        <v>68</v>
      </c>
      <c r="E49" s="28" t="s">
        <v>11</v>
      </c>
      <c r="F49" s="24">
        <v>1</v>
      </c>
      <c r="G49" s="29">
        <v>70500</v>
      </c>
      <c r="H49" s="30">
        <v>0.19</v>
      </c>
      <c r="I49" s="31">
        <f t="shared" si="1"/>
        <v>13395</v>
      </c>
      <c r="J49" s="32">
        <f t="shared" si="2"/>
        <v>83895</v>
      </c>
      <c r="K49" s="33">
        <f t="shared" si="0"/>
        <v>83895</v>
      </c>
    </row>
    <row r="50" spans="2:11" ht="154.15" customHeight="1" x14ac:dyDescent="0.2">
      <c r="B50" s="26">
        <v>43</v>
      </c>
      <c r="C50" s="26" t="s">
        <v>69</v>
      </c>
      <c r="D50" s="27" t="s">
        <v>70</v>
      </c>
      <c r="E50" s="28" t="s">
        <v>11</v>
      </c>
      <c r="F50" s="24">
        <v>1</v>
      </c>
      <c r="G50" s="29">
        <v>206000</v>
      </c>
      <c r="H50" s="30">
        <v>0.19</v>
      </c>
      <c r="I50" s="31">
        <f t="shared" si="1"/>
        <v>39140</v>
      </c>
      <c r="J50" s="32">
        <f t="shared" si="2"/>
        <v>245140</v>
      </c>
      <c r="K50" s="33">
        <f t="shared" si="0"/>
        <v>245140</v>
      </c>
    </row>
    <row r="51" spans="2:11" ht="123" customHeight="1" x14ac:dyDescent="0.2">
      <c r="B51" s="26">
        <v>44</v>
      </c>
      <c r="C51" s="26" t="s">
        <v>71</v>
      </c>
      <c r="D51" s="27" t="s">
        <v>72</v>
      </c>
      <c r="E51" s="28" t="s">
        <v>11</v>
      </c>
      <c r="F51" s="24">
        <v>1</v>
      </c>
      <c r="G51" s="29">
        <v>67600</v>
      </c>
      <c r="H51" s="30">
        <v>0.19</v>
      </c>
      <c r="I51" s="31">
        <f t="shared" si="1"/>
        <v>12844</v>
      </c>
      <c r="J51" s="32">
        <f t="shared" si="2"/>
        <v>80444</v>
      </c>
      <c r="K51" s="33">
        <f t="shared" si="0"/>
        <v>80444</v>
      </c>
    </row>
    <row r="52" spans="2:11" ht="32.65" customHeight="1" x14ac:dyDescent="0.2">
      <c r="B52" s="26">
        <v>45</v>
      </c>
      <c r="C52" s="26" t="s">
        <v>73</v>
      </c>
      <c r="D52" s="27" t="s">
        <v>74</v>
      </c>
      <c r="E52" s="28" t="s">
        <v>19</v>
      </c>
      <c r="F52" s="24">
        <v>1</v>
      </c>
      <c r="G52" s="29">
        <v>60000</v>
      </c>
      <c r="H52" s="30">
        <v>0.19</v>
      </c>
      <c r="I52" s="31">
        <f t="shared" si="1"/>
        <v>11400</v>
      </c>
      <c r="J52" s="32">
        <f t="shared" si="2"/>
        <v>71400</v>
      </c>
      <c r="K52" s="33">
        <f t="shared" si="0"/>
        <v>71400</v>
      </c>
    </row>
    <row r="53" spans="2:11" ht="31.15" customHeight="1" x14ac:dyDescent="0.2">
      <c r="B53" s="26">
        <v>46</v>
      </c>
      <c r="C53" s="26" t="s">
        <v>75</v>
      </c>
      <c r="D53" s="27" t="s">
        <v>76</v>
      </c>
      <c r="E53" s="28" t="s">
        <v>19</v>
      </c>
      <c r="F53" s="24">
        <v>1</v>
      </c>
      <c r="G53" s="29">
        <v>88000</v>
      </c>
      <c r="H53" s="30">
        <v>0.19</v>
      </c>
      <c r="I53" s="31">
        <f t="shared" si="1"/>
        <v>16720</v>
      </c>
      <c r="J53" s="32">
        <f t="shared" si="2"/>
        <v>104720</v>
      </c>
      <c r="K53" s="33">
        <f t="shared" si="0"/>
        <v>104720</v>
      </c>
    </row>
    <row r="54" spans="2:11" ht="44.65" customHeight="1" x14ac:dyDescent="0.2">
      <c r="B54" s="26">
        <v>47</v>
      </c>
      <c r="C54" s="26" t="s">
        <v>77</v>
      </c>
      <c r="D54" s="27" t="s">
        <v>78</v>
      </c>
      <c r="E54" s="28" t="s">
        <v>19</v>
      </c>
      <c r="F54" s="24">
        <v>1</v>
      </c>
      <c r="G54" s="29">
        <v>100000</v>
      </c>
      <c r="H54" s="30">
        <v>0.19</v>
      </c>
      <c r="I54" s="31">
        <f t="shared" si="1"/>
        <v>19000</v>
      </c>
      <c r="J54" s="32">
        <f t="shared" si="2"/>
        <v>119000</v>
      </c>
      <c r="K54" s="33">
        <f t="shared" si="0"/>
        <v>119000</v>
      </c>
    </row>
    <row r="55" spans="2:11" ht="70.150000000000006" customHeight="1" x14ac:dyDescent="0.2">
      <c r="B55" s="26">
        <v>48</v>
      </c>
      <c r="C55" s="26" t="s">
        <v>79</v>
      </c>
      <c r="D55" s="27" t="s">
        <v>80</v>
      </c>
      <c r="E55" s="28" t="s">
        <v>19</v>
      </c>
      <c r="F55" s="24">
        <v>1</v>
      </c>
      <c r="G55" s="29">
        <v>160000</v>
      </c>
      <c r="H55" s="30">
        <v>0.19</v>
      </c>
      <c r="I55" s="31">
        <f t="shared" si="1"/>
        <v>30400</v>
      </c>
      <c r="J55" s="32">
        <f t="shared" si="2"/>
        <v>190400</v>
      </c>
      <c r="K55" s="33">
        <f t="shared" si="0"/>
        <v>190400</v>
      </c>
    </row>
    <row r="56" spans="2:11" ht="58.9" customHeight="1" x14ac:dyDescent="0.2">
      <c r="B56" s="26">
        <v>49</v>
      </c>
      <c r="C56" s="26" t="s">
        <v>81</v>
      </c>
      <c r="D56" s="27" t="s">
        <v>82</v>
      </c>
      <c r="E56" s="28" t="s">
        <v>11</v>
      </c>
      <c r="F56" s="24">
        <v>1</v>
      </c>
      <c r="G56" s="29">
        <v>105000</v>
      </c>
      <c r="H56" s="30">
        <v>0.19</v>
      </c>
      <c r="I56" s="31">
        <f t="shared" si="1"/>
        <v>19950</v>
      </c>
      <c r="J56" s="32">
        <f t="shared" si="2"/>
        <v>124950</v>
      </c>
      <c r="K56" s="33">
        <f t="shared" si="0"/>
        <v>124950</v>
      </c>
    </row>
    <row r="57" spans="2:11" ht="29.65" customHeight="1" x14ac:dyDescent="0.2">
      <c r="B57" s="26">
        <v>50</v>
      </c>
      <c r="C57" s="26" t="s">
        <v>83</v>
      </c>
      <c r="D57" s="27" t="s">
        <v>84</v>
      </c>
      <c r="E57" s="28" t="s">
        <v>11</v>
      </c>
      <c r="F57" s="24">
        <v>1</v>
      </c>
      <c r="G57" s="29">
        <v>72000</v>
      </c>
      <c r="H57" s="30">
        <v>0.19</v>
      </c>
      <c r="I57" s="31">
        <f t="shared" si="1"/>
        <v>13680</v>
      </c>
      <c r="J57" s="32">
        <f t="shared" si="2"/>
        <v>85680</v>
      </c>
      <c r="K57" s="33">
        <f t="shared" si="0"/>
        <v>85680</v>
      </c>
    </row>
    <row r="58" spans="2:11" ht="17.649999999999999" customHeight="1" x14ac:dyDescent="0.2">
      <c r="B58" s="26">
        <v>51</v>
      </c>
      <c r="C58" s="26" t="s">
        <v>83</v>
      </c>
      <c r="D58" s="27" t="s">
        <v>85</v>
      </c>
      <c r="E58" s="28" t="s">
        <v>11</v>
      </c>
      <c r="F58" s="24">
        <v>1</v>
      </c>
      <c r="G58" s="29">
        <v>72000</v>
      </c>
      <c r="H58" s="30">
        <v>0.19</v>
      </c>
      <c r="I58" s="31">
        <f t="shared" si="1"/>
        <v>13680</v>
      </c>
      <c r="J58" s="32">
        <f t="shared" si="2"/>
        <v>85680</v>
      </c>
      <c r="K58" s="33">
        <f t="shared" si="0"/>
        <v>85680</v>
      </c>
    </row>
    <row r="59" spans="2:11" ht="18.75" customHeight="1" x14ac:dyDescent="0.2">
      <c r="B59" s="26">
        <v>52</v>
      </c>
      <c r="C59" s="26" t="s">
        <v>86</v>
      </c>
      <c r="D59" s="27" t="s">
        <v>87</v>
      </c>
      <c r="E59" s="28" t="s">
        <v>88</v>
      </c>
      <c r="F59" s="24">
        <v>1</v>
      </c>
      <c r="G59" s="29">
        <v>90000</v>
      </c>
      <c r="H59" s="30">
        <v>0.19</v>
      </c>
      <c r="I59" s="31">
        <f t="shared" si="1"/>
        <v>17100</v>
      </c>
      <c r="J59" s="32">
        <f t="shared" si="2"/>
        <v>107100</v>
      </c>
      <c r="K59" s="33">
        <f t="shared" si="0"/>
        <v>107100</v>
      </c>
    </row>
    <row r="60" spans="2:11" ht="13.5" x14ac:dyDescent="0.2">
      <c r="B60" s="26">
        <v>53</v>
      </c>
      <c r="C60" s="26" t="s">
        <v>89</v>
      </c>
      <c r="D60" s="27" t="s">
        <v>90</v>
      </c>
      <c r="E60" s="28" t="s">
        <v>88</v>
      </c>
      <c r="F60" s="24">
        <v>1</v>
      </c>
      <c r="G60" s="29">
        <v>71000</v>
      </c>
      <c r="H60" s="30">
        <v>0.19</v>
      </c>
      <c r="I60" s="31">
        <f t="shared" si="1"/>
        <v>13490</v>
      </c>
      <c r="J60" s="32">
        <f t="shared" si="2"/>
        <v>84490</v>
      </c>
      <c r="K60" s="33">
        <f t="shared" si="0"/>
        <v>84490</v>
      </c>
    </row>
    <row r="61" spans="2:11" ht="14.25" customHeight="1" x14ac:dyDescent="0.2">
      <c r="B61" s="26">
        <v>54</v>
      </c>
      <c r="C61" s="26" t="s">
        <v>91</v>
      </c>
      <c r="D61" s="27" t="s">
        <v>92</v>
      </c>
      <c r="E61" s="28" t="s">
        <v>11</v>
      </c>
      <c r="F61" s="24">
        <v>1</v>
      </c>
      <c r="G61" s="29">
        <v>4000</v>
      </c>
      <c r="H61" s="30">
        <v>0.19</v>
      </c>
      <c r="I61" s="31">
        <f t="shared" si="1"/>
        <v>760</v>
      </c>
      <c r="J61" s="32">
        <f t="shared" si="2"/>
        <v>4760</v>
      </c>
      <c r="K61" s="33">
        <f t="shared" si="0"/>
        <v>4760</v>
      </c>
    </row>
    <row r="62" spans="2:11" ht="68.650000000000006" customHeight="1" x14ac:dyDescent="0.2">
      <c r="B62" s="26">
        <v>55</v>
      </c>
      <c r="C62" s="26" t="s">
        <v>93</v>
      </c>
      <c r="D62" s="27" t="s">
        <v>94</v>
      </c>
      <c r="E62" s="28" t="s">
        <v>11</v>
      </c>
      <c r="F62" s="24">
        <v>1</v>
      </c>
      <c r="G62" s="29">
        <v>24000</v>
      </c>
      <c r="H62" s="30">
        <v>0.19</v>
      </c>
      <c r="I62" s="31">
        <f t="shared" si="1"/>
        <v>4560</v>
      </c>
      <c r="J62" s="32">
        <f t="shared" si="2"/>
        <v>28560</v>
      </c>
      <c r="K62" s="33">
        <f t="shared" si="0"/>
        <v>28560</v>
      </c>
    </row>
    <row r="63" spans="2:11" ht="29.25" customHeight="1" x14ac:dyDescent="0.2">
      <c r="B63" s="26">
        <v>56</v>
      </c>
      <c r="C63" s="26" t="s">
        <v>95</v>
      </c>
      <c r="D63" s="27" t="s">
        <v>96</v>
      </c>
      <c r="E63" s="28" t="s">
        <v>11</v>
      </c>
      <c r="F63" s="24">
        <v>1</v>
      </c>
      <c r="G63" s="29">
        <v>7000</v>
      </c>
      <c r="H63" s="30">
        <v>0.19</v>
      </c>
      <c r="I63" s="31">
        <f t="shared" si="1"/>
        <v>1330</v>
      </c>
      <c r="J63" s="32">
        <f t="shared" si="2"/>
        <v>8330</v>
      </c>
      <c r="K63" s="33">
        <f t="shared" si="0"/>
        <v>8330</v>
      </c>
    </row>
    <row r="64" spans="2:11" ht="18.75" customHeight="1" x14ac:dyDescent="0.2">
      <c r="B64" s="26">
        <v>57</v>
      </c>
      <c r="C64" s="26" t="s">
        <v>97</v>
      </c>
      <c r="D64" s="27" t="s">
        <v>98</v>
      </c>
      <c r="E64" s="28" t="s">
        <v>11</v>
      </c>
      <c r="F64" s="24">
        <v>1</v>
      </c>
      <c r="G64" s="29">
        <v>6500</v>
      </c>
      <c r="H64" s="30">
        <v>0.19</v>
      </c>
      <c r="I64" s="31">
        <f t="shared" si="1"/>
        <v>1235</v>
      </c>
      <c r="J64" s="32">
        <f t="shared" si="2"/>
        <v>7735</v>
      </c>
      <c r="K64" s="33">
        <f t="shared" si="0"/>
        <v>7735</v>
      </c>
    </row>
    <row r="65" spans="2:11" ht="30" customHeight="1" x14ac:dyDescent="0.2">
      <c r="B65" s="26">
        <v>58</v>
      </c>
      <c r="C65" s="26" t="s">
        <v>99</v>
      </c>
      <c r="D65" s="27" t="s">
        <v>100</v>
      </c>
      <c r="E65" s="28" t="s">
        <v>88</v>
      </c>
      <c r="F65" s="24">
        <v>1</v>
      </c>
      <c r="G65" s="29">
        <v>36000</v>
      </c>
      <c r="H65" s="30">
        <v>0.19</v>
      </c>
      <c r="I65" s="31">
        <f t="shared" si="1"/>
        <v>6840</v>
      </c>
      <c r="J65" s="32">
        <f t="shared" si="2"/>
        <v>42840</v>
      </c>
      <c r="K65" s="33">
        <f t="shared" si="0"/>
        <v>42840</v>
      </c>
    </row>
    <row r="66" spans="2:11" ht="40.9" customHeight="1" x14ac:dyDescent="0.2">
      <c r="B66" s="26">
        <v>59</v>
      </c>
      <c r="C66" s="26" t="s">
        <v>101</v>
      </c>
      <c r="D66" s="27" t="s">
        <v>102</v>
      </c>
      <c r="E66" s="28" t="s">
        <v>11</v>
      </c>
      <c r="F66" s="24">
        <v>1</v>
      </c>
      <c r="G66" s="29">
        <v>36000</v>
      </c>
      <c r="H66" s="30">
        <v>0.19</v>
      </c>
      <c r="I66" s="31">
        <f t="shared" si="1"/>
        <v>6840</v>
      </c>
      <c r="J66" s="32">
        <f t="shared" si="2"/>
        <v>42840</v>
      </c>
      <c r="K66" s="33">
        <f t="shared" si="0"/>
        <v>42840</v>
      </c>
    </row>
    <row r="67" spans="2:11" ht="25.5" x14ac:dyDescent="0.2">
      <c r="B67" s="26">
        <v>60</v>
      </c>
      <c r="C67" s="26" t="s">
        <v>103</v>
      </c>
      <c r="D67" s="27" t="s">
        <v>104</v>
      </c>
      <c r="E67" s="28" t="s">
        <v>88</v>
      </c>
      <c r="F67" s="24">
        <v>1</v>
      </c>
      <c r="G67" s="29">
        <v>21000</v>
      </c>
      <c r="H67" s="30">
        <v>0.19</v>
      </c>
      <c r="I67" s="31">
        <f t="shared" si="1"/>
        <v>3990</v>
      </c>
      <c r="J67" s="32">
        <f t="shared" si="2"/>
        <v>24990</v>
      </c>
      <c r="K67" s="33">
        <f t="shared" si="0"/>
        <v>24990</v>
      </c>
    </row>
    <row r="68" spans="2:11" ht="54.75" customHeight="1" x14ac:dyDescent="0.2">
      <c r="B68" s="26">
        <v>61</v>
      </c>
      <c r="C68" s="26" t="s">
        <v>105</v>
      </c>
      <c r="D68" s="27" t="s">
        <v>106</v>
      </c>
      <c r="E68" s="28" t="s">
        <v>11</v>
      </c>
      <c r="F68" s="24">
        <v>1</v>
      </c>
      <c r="G68" s="29">
        <v>28000</v>
      </c>
      <c r="H68" s="30">
        <v>0.19</v>
      </c>
      <c r="I68" s="31">
        <f t="shared" si="1"/>
        <v>5320</v>
      </c>
      <c r="J68" s="32">
        <f t="shared" si="2"/>
        <v>33320</v>
      </c>
      <c r="K68" s="33">
        <f t="shared" si="0"/>
        <v>33320</v>
      </c>
    </row>
    <row r="69" spans="2:11" ht="25.5" x14ac:dyDescent="0.2">
      <c r="B69" s="26">
        <v>62</v>
      </c>
      <c r="C69" s="26" t="s">
        <v>107</v>
      </c>
      <c r="D69" s="27" t="s">
        <v>108</v>
      </c>
      <c r="E69" s="28" t="s">
        <v>11</v>
      </c>
      <c r="F69" s="24">
        <v>1</v>
      </c>
      <c r="G69" s="29">
        <v>12500</v>
      </c>
      <c r="H69" s="30">
        <v>0.19</v>
      </c>
      <c r="I69" s="31">
        <f t="shared" si="1"/>
        <v>2375</v>
      </c>
      <c r="J69" s="32">
        <f t="shared" si="2"/>
        <v>14875</v>
      </c>
      <c r="K69" s="33">
        <f t="shared" si="0"/>
        <v>14875</v>
      </c>
    </row>
    <row r="70" spans="2:11" ht="25.5" x14ac:dyDescent="0.2">
      <c r="B70" s="26">
        <v>63</v>
      </c>
      <c r="C70" s="26" t="s">
        <v>107</v>
      </c>
      <c r="D70" s="27" t="s">
        <v>109</v>
      </c>
      <c r="E70" s="28" t="s">
        <v>11</v>
      </c>
      <c r="F70" s="24">
        <v>1</v>
      </c>
      <c r="G70" s="29">
        <v>12000</v>
      </c>
      <c r="H70" s="30">
        <v>0.19</v>
      </c>
      <c r="I70" s="31">
        <f t="shared" si="1"/>
        <v>2280</v>
      </c>
      <c r="J70" s="32">
        <f t="shared" si="2"/>
        <v>14280</v>
      </c>
      <c r="K70" s="33">
        <f t="shared" si="0"/>
        <v>14280</v>
      </c>
    </row>
    <row r="71" spans="2:11" ht="27.4" customHeight="1" x14ac:dyDescent="0.2">
      <c r="B71" s="26">
        <v>64</v>
      </c>
      <c r="C71" s="26" t="s">
        <v>110</v>
      </c>
      <c r="D71" s="27" t="s">
        <v>111</v>
      </c>
      <c r="E71" s="28" t="s">
        <v>11</v>
      </c>
      <c r="F71" s="24">
        <v>1</v>
      </c>
      <c r="G71" s="29">
        <v>20000</v>
      </c>
      <c r="H71" s="30">
        <v>0.19</v>
      </c>
      <c r="I71" s="31">
        <f t="shared" si="1"/>
        <v>3800</v>
      </c>
      <c r="J71" s="32">
        <f t="shared" si="2"/>
        <v>23800</v>
      </c>
      <c r="K71" s="33">
        <f t="shared" si="0"/>
        <v>23800</v>
      </c>
    </row>
    <row r="72" spans="2:11" ht="15" customHeight="1" x14ac:dyDescent="0.2">
      <c r="B72" s="26">
        <v>65</v>
      </c>
      <c r="C72" s="26" t="s">
        <v>112</v>
      </c>
      <c r="D72" s="27" t="s">
        <v>113</v>
      </c>
      <c r="E72" s="28" t="s">
        <v>11</v>
      </c>
      <c r="F72" s="24">
        <v>1</v>
      </c>
      <c r="G72" s="29">
        <v>22500</v>
      </c>
      <c r="H72" s="30">
        <v>0.19</v>
      </c>
      <c r="I72" s="31">
        <f t="shared" si="1"/>
        <v>4275</v>
      </c>
      <c r="J72" s="32">
        <f t="shared" si="2"/>
        <v>26775</v>
      </c>
      <c r="K72" s="33">
        <f t="shared" ref="K72:K73" si="3">J72*F72</f>
        <v>26775</v>
      </c>
    </row>
    <row r="73" spans="2:11" ht="276.75" customHeight="1" x14ac:dyDescent="0.2">
      <c r="B73" s="26">
        <v>66</v>
      </c>
      <c r="C73" s="35" t="s">
        <v>122</v>
      </c>
      <c r="D73" s="27" t="s">
        <v>123</v>
      </c>
      <c r="E73" s="28" t="s">
        <v>11</v>
      </c>
      <c r="F73" s="24">
        <v>1</v>
      </c>
      <c r="G73" s="29">
        <v>157000</v>
      </c>
      <c r="H73" s="30">
        <v>0.19</v>
      </c>
      <c r="I73" s="31">
        <f t="shared" si="1"/>
        <v>29830</v>
      </c>
      <c r="J73" s="32">
        <f t="shared" si="2"/>
        <v>186830</v>
      </c>
      <c r="K73" s="33">
        <f t="shared" si="3"/>
        <v>186830</v>
      </c>
    </row>
    <row r="74" spans="2:11" ht="85.9" customHeight="1" x14ac:dyDescent="0.2">
      <c r="B74" s="26">
        <v>67</v>
      </c>
      <c r="C74" s="35" t="s">
        <v>124</v>
      </c>
      <c r="D74" s="27" t="s">
        <v>125</v>
      </c>
      <c r="E74" s="28" t="s">
        <v>11</v>
      </c>
      <c r="F74" s="24">
        <v>1</v>
      </c>
      <c r="G74" s="29">
        <v>81000</v>
      </c>
      <c r="H74" s="30">
        <v>0.19</v>
      </c>
      <c r="I74" s="31">
        <f t="shared" si="1"/>
        <v>15390</v>
      </c>
      <c r="J74" s="32">
        <f>G74+I74</f>
        <v>96390</v>
      </c>
      <c r="K74" s="33">
        <f>J74*F74</f>
        <v>96390</v>
      </c>
    </row>
    <row r="75" spans="2:11" ht="204" x14ac:dyDescent="0.2">
      <c r="B75" s="26">
        <v>68</v>
      </c>
      <c r="C75" s="35" t="s">
        <v>127</v>
      </c>
      <c r="D75" s="27" t="s">
        <v>126</v>
      </c>
      <c r="E75" s="28" t="s">
        <v>11</v>
      </c>
      <c r="F75" s="24">
        <v>1</v>
      </c>
      <c r="G75" s="29">
        <v>183000</v>
      </c>
      <c r="H75" s="30">
        <v>0.19</v>
      </c>
      <c r="I75" s="31">
        <f t="shared" ref="I75:I76" si="4">G75*H75</f>
        <v>34770</v>
      </c>
      <c r="J75" s="32">
        <f t="shared" ref="J75:J76" si="5">G75+I75</f>
        <v>217770</v>
      </c>
      <c r="K75" s="33">
        <f t="shared" ref="K75:K76" si="6">J75*F75</f>
        <v>217770</v>
      </c>
    </row>
    <row r="76" spans="2:11" ht="148.5" customHeight="1" x14ac:dyDescent="0.2">
      <c r="B76" s="26">
        <v>69</v>
      </c>
      <c r="C76" s="26" t="s">
        <v>128</v>
      </c>
      <c r="D76" s="27" t="s">
        <v>129</v>
      </c>
      <c r="E76" s="28" t="s">
        <v>11</v>
      </c>
      <c r="F76" s="24">
        <v>1</v>
      </c>
      <c r="G76" s="29">
        <v>59000</v>
      </c>
      <c r="H76" s="30">
        <v>0.19</v>
      </c>
      <c r="I76" s="31">
        <f t="shared" si="4"/>
        <v>11210</v>
      </c>
      <c r="J76" s="32">
        <f t="shared" si="5"/>
        <v>70210</v>
      </c>
      <c r="K76" s="33">
        <f t="shared" si="6"/>
        <v>70210</v>
      </c>
    </row>
    <row r="77" spans="2:11" ht="22.5" customHeight="1" x14ac:dyDescent="0.2">
      <c r="G77" s="56" t="s">
        <v>117</v>
      </c>
      <c r="H77" s="57"/>
      <c r="I77" s="57"/>
      <c r="J77" s="57"/>
      <c r="K77" s="36">
        <f>SUM(K8:K76)</f>
        <v>12855689</v>
      </c>
    </row>
    <row r="78" spans="2:11" x14ac:dyDescent="0.2">
      <c r="G78" s="21"/>
    </row>
  </sheetData>
  <mergeCells count="1">
    <mergeCell ref="G77:J77"/>
  </mergeCells>
  <pageMargins left="0.7" right="0.7" top="0.75" bottom="0.75" header="0.3" footer="0.3"/>
  <pageSetup paperSize="9" orientation="portrait" horizontalDpi="360" verticalDpi="36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59E3F5-6DC9-4225-A5D3-CCAA1BCB9DC9}">
  <dimension ref="B3:L78"/>
  <sheetViews>
    <sheetView topLeftCell="A74" workbookViewId="0">
      <selection activeCell="G8" sqref="G8:G76"/>
    </sheetView>
  </sheetViews>
  <sheetFormatPr baseColWidth="10" defaultColWidth="11.375" defaultRowHeight="14.25" x14ac:dyDescent="0.2"/>
  <cols>
    <col min="1" max="1" width="9" style="37" customWidth="1"/>
    <col min="2" max="2" width="6.75" style="37" customWidth="1"/>
    <col min="3" max="3" width="19.75" style="37" customWidth="1"/>
    <col min="4" max="4" width="74.75" style="37" customWidth="1"/>
    <col min="5" max="5" width="9.875" style="37" bestFit="1" customWidth="1"/>
    <col min="6" max="6" width="5.875" style="37" customWidth="1"/>
    <col min="7" max="7" width="13" style="37" customWidth="1"/>
    <col min="8" max="8" width="6.125" style="37" bestFit="1" customWidth="1"/>
    <col min="9" max="9" width="12.125" style="37" customWidth="1"/>
    <col min="10" max="10" width="12.125" style="37" bestFit="1" customWidth="1"/>
    <col min="11" max="11" width="14" style="37" customWidth="1"/>
    <col min="12" max="16384" width="11.375" style="37"/>
  </cols>
  <sheetData>
    <row r="3" spans="2:12" x14ac:dyDescent="0.2">
      <c r="B3" s="37" t="s">
        <v>115</v>
      </c>
      <c r="J3" s="38"/>
      <c r="K3" s="38"/>
    </row>
    <row r="4" spans="2:12" x14ac:dyDescent="0.2">
      <c r="B4" s="37" t="s">
        <v>116</v>
      </c>
    </row>
    <row r="6" spans="2:12" x14ac:dyDescent="0.2">
      <c r="G6" s="39"/>
      <c r="H6" s="40"/>
      <c r="I6" s="40"/>
      <c r="J6" s="40"/>
      <c r="K6" s="39"/>
    </row>
    <row r="7" spans="2:12" ht="42.75" x14ac:dyDescent="0.2">
      <c r="B7" s="41" t="s">
        <v>118</v>
      </c>
      <c r="C7" s="41" t="s">
        <v>0</v>
      </c>
      <c r="D7" s="41" t="s">
        <v>1</v>
      </c>
      <c r="E7" s="41" t="s">
        <v>2</v>
      </c>
      <c r="F7" s="41" t="s">
        <v>3</v>
      </c>
      <c r="G7" s="42" t="s">
        <v>4</v>
      </c>
      <c r="H7" s="42" t="s">
        <v>5</v>
      </c>
      <c r="I7" s="42" t="s">
        <v>121</v>
      </c>
      <c r="J7" s="41" t="s">
        <v>119</v>
      </c>
      <c r="K7" s="41" t="s">
        <v>120</v>
      </c>
    </row>
    <row r="8" spans="2:12" ht="69.400000000000006" customHeight="1" x14ac:dyDescent="0.2">
      <c r="B8" s="43">
        <v>1</v>
      </c>
      <c r="C8" s="43" t="s">
        <v>6</v>
      </c>
      <c r="D8" s="44" t="s">
        <v>7</v>
      </c>
      <c r="E8" s="45" t="s">
        <v>8</v>
      </c>
      <c r="F8" s="43">
        <v>1</v>
      </c>
      <c r="G8" s="46">
        <v>127764</v>
      </c>
      <c r="H8" s="47">
        <v>0.19</v>
      </c>
      <c r="I8" s="48">
        <f>G8*H8</f>
        <v>24275.16</v>
      </c>
      <c r="J8" s="49">
        <f>G8+I8</f>
        <v>152039.16</v>
      </c>
      <c r="K8" s="50">
        <f t="shared" ref="K8:K71" si="0">J8*F8</f>
        <v>152039.16</v>
      </c>
    </row>
    <row r="9" spans="2:12" ht="71.25" customHeight="1" x14ac:dyDescent="0.2">
      <c r="B9" s="43">
        <v>2</v>
      </c>
      <c r="C9" s="43" t="s">
        <v>9</v>
      </c>
      <c r="D9" s="44" t="s">
        <v>10</v>
      </c>
      <c r="E9" s="45" t="s">
        <v>11</v>
      </c>
      <c r="F9" s="43">
        <v>1</v>
      </c>
      <c r="G9" s="46">
        <v>141960</v>
      </c>
      <c r="H9" s="47">
        <v>0.19</v>
      </c>
      <c r="I9" s="48">
        <f t="shared" ref="I9:I74" si="1">G9*H9</f>
        <v>26972.400000000001</v>
      </c>
      <c r="J9" s="49">
        <f t="shared" ref="J9:J73" si="2">G9+I9</f>
        <v>168932.4</v>
      </c>
      <c r="K9" s="50">
        <f t="shared" si="0"/>
        <v>168932.4</v>
      </c>
    </row>
    <row r="10" spans="2:12" ht="57.75" customHeight="1" x14ac:dyDescent="0.2">
      <c r="B10" s="43">
        <v>3</v>
      </c>
      <c r="C10" s="43" t="s">
        <v>12</v>
      </c>
      <c r="D10" s="44" t="s">
        <v>13</v>
      </c>
      <c r="E10" s="45" t="s">
        <v>11</v>
      </c>
      <c r="F10" s="43">
        <v>1</v>
      </c>
      <c r="G10" s="46">
        <v>138918</v>
      </c>
      <c r="H10" s="47">
        <v>0.19</v>
      </c>
      <c r="I10" s="48">
        <f t="shared" si="1"/>
        <v>26394.420000000002</v>
      </c>
      <c r="J10" s="49">
        <f t="shared" si="2"/>
        <v>165312.42000000001</v>
      </c>
      <c r="K10" s="50">
        <f t="shared" si="0"/>
        <v>165312.42000000001</v>
      </c>
      <c r="L10" s="38"/>
    </row>
    <row r="11" spans="2:12" ht="115.5" customHeight="1" x14ac:dyDescent="0.2">
      <c r="B11" s="43">
        <v>4</v>
      </c>
      <c r="C11" s="43" t="s">
        <v>14</v>
      </c>
      <c r="D11" s="44" t="s">
        <v>140</v>
      </c>
      <c r="E11" s="45" t="s">
        <v>11</v>
      </c>
      <c r="F11" s="43">
        <v>1</v>
      </c>
      <c r="G11" s="46">
        <v>200265</v>
      </c>
      <c r="H11" s="47">
        <v>0.19</v>
      </c>
      <c r="I11" s="48">
        <f t="shared" si="1"/>
        <v>38050.35</v>
      </c>
      <c r="J11" s="49">
        <f t="shared" si="2"/>
        <v>238315.35</v>
      </c>
      <c r="K11" s="50">
        <f t="shared" si="0"/>
        <v>238315.35</v>
      </c>
    </row>
    <row r="12" spans="2:12" ht="110.65" customHeight="1" x14ac:dyDescent="0.2">
      <c r="B12" s="43">
        <v>5</v>
      </c>
      <c r="C12" s="43" t="s">
        <v>133</v>
      </c>
      <c r="D12" s="44" t="s">
        <v>15</v>
      </c>
      <c r="E12" s="45" t="s">
        <v>11</v>
      </c>
      <c r="F12" s="43">
        <v>1</v>
      </c>
      <c r="G12" s="46">
        <v>162240</v>
      </c>
      <c r="H12" s="47">
        <v>0.19</v>
      </c>
      <c r="I12" s="48">
        <f t="shared" si="1"/>
        <v>30825.599999999999</v>
      </c>
      <c r="J12" s="49">
        <f t="shared" si="2"/>
        <v>193065.60000000001</v>
      </c>
      <c r="K12" s="50">
        <f t="shared" si="0"/>
        <v>193065.60000000001</v>
      </c>
    </row>
    <row r="13" spans="2:12" ht="186" customHeight="1" x14ac:dyDescent="0.2">
      <c r="B13" s="43">
        <v>6</v>
      </c>
      <c r="C13" s="43" t="s">
        <v>134</v>
      </c>
      <c r="D13" s="44" t="s">
        <v>131</v>
      </c>
      <c r="E13" s="45" t="s">
        <v>11</v>
      </c>
      <c r="F13" s="43">
        <v>1</v>
      </c>
      <c r="G13" s="46">
        <v>123200</v>
      </c>
      <c r="H13" s="47">
        <v>0.19</v>
      </c>
      <c r="I13" s="48">
        <f t="shared" si="1"/>
        <v>23408</v>
      </c>
      <c r="J13" s="49">
        <f t="shared" si="2"/>
        <v>146608</v>
      </c>
      <c r="K13" s="50">
        <f t="shared" si="0"/>
        <v>146608</v>
      </c>
    </row>
    <row r="14" spans="2:12" ht="399" x14ac:dyDescent="0.2">
      <c r="B14" s="43">
        <v>7</v>
      </c>
      <c r="C14" s="43" t="s">
        <v>130</v>
      </c>
      <c r="D14" s="51" t="s">
        <v>132</v>
      </c>
      <c r="E14" s="45" t="s">
        <v>11</v>
      </c>
      <c r="F14" s="43">
        <v>1</v>
      </c>
      <c r="G14" s="46">
        <v>252000</v>
      </c>
      <c r="H14" s="47">
        <v>0.19</v>
      </c>
      <c r="I14" s="48">
        <f t="shared" si="1"/>
        <v>47880</v>
      </c>
      <c r="J14" s="49">
        <f t="shared" si="2"/>
        <v>299880</v>
      </c>
      <c r="K14" s="50">
        <f t="shared" si="0"/>
        <v>299880</v>
      </c>
    </row>
    <row r="15" spans="2:12" ht="409.5" x14ac:dyDescent="0.2">
      <c r="B15" s="43">
        <v>8</v>
      </c>
      <c r="C15" s="43" t="s">
        <v>137</v>
      </c>
      <c r="D15" s="44" t="s">
        <v>136</v>
      </c>
      <c r="E15" s="45" t="s">
        <v>11</v>
      </c>
      <c r="F15" s="43">
        <v>1</v>
      </c>
      <c r="G15" s="46">
        <v>170352</v>
      </c>
      <c r="H15" s="47">
        <v>0.19</v>
      </c>
      <c r="I15" s="48">
        <f t="shared" si="1"/>
        <v>32366.880000000001</v>
      </c>
      <c r="J15" s="49">
        <f t="shared" si="2"/>
        <v>202718.88</v>
      </c>
      <c r="K15" s="50">
        <f t="shared" si="0"/>
        <v>202718.88</v>
      </c>
    </row>
    <row r="16" spans="2:12" ht="130.5" customHeight="1" x14ac:dyDescent="0.2">
      <c r="B16" s="43">
        <v>9</v>
      </c>
      <c r="C16" s="43" t="s">
        <v>134</v>
      </c>
      <c r="D16" s="44" t="s">
        <v>144</v>
      </c>
      <c r="E16" s="45" t="s">
        <v>11</v>
      </c>
      <c r="F16" s="43">
        <v>1</v>
      </c>
      <c r="G16" s="46">
        <v>133500</v>
      </c>
      <c r="H16" s="47">
        <v>0.19</v>
      </c>
      <c r="I16" s="48">
        <f t="shared" si="1"/>
        <v>25365</v>
      </c>
      <c r="J16" s="49">
        <f t="shared" si="2"/>
        <v>158865</v>
      </c>
      <c r="K16" s="50">
        <f t="shared" si="0"/>
        <v>158865</v>
      </c>
    </row>
    <row r="17" spans="2:11" ht="399" x14ac:dyDescent="0.2">
      <c r="B17" s="43">
        <v>10</v>
      </c>
      <c r="C17" s="43" t="s">
        <v>130</v>
      </c>
      <c r="D17" s="44" t="s">
        <v>135</v>
      </c>
      <c r="E17" s="45" t="s">
        <v>11</v>
      </c>
      <c r="F17" s="43">
        <v>1</v>
      </c>
      <c r="G17" s="46">
        <v>252000</v>
      </c>
      <c r="H17" s="47">
        <v>0.19</v>
      </c>
      <c r="I17" s="48">
        <f t="shared" si="1"/>
        <v>47880</v>
      </c>
      <c r="J17" s="49">
        <f t="shared" si="2"/>
        <v>299880</v>
      </c>
      <c r="K17" s="50">
        <f t="shared" si="0"/>
        <v>299880</v>
      </c>
    </row>
    <row r="18" spans="2:11" ht="409.5" x14ac:dyDescent="0.2">
      <c r="B18" s="43">
        <v>11</v>
      </c>
      <c r="C18" s="43" t="s">
        <v>137</v>
      </c>
      <c r="D18" s="44" t="s">
        <v>136</v>
      </c>
      <c r="E18" s="45" t="s">
        <v>11</v>
      </c>
      <c r="F18" s="43">
        <v>1</v>
      </c>
      <c r="G18" s="46">
        <v>172380</v>
      </c>
      <c r="H18" s="47">
        <v>0.19</v>
      </c>
      <c r="I18" s="48">
        <f t="shared" si="1"/>
        <v>32752.2</v>
      </c>
      <c r="J18" s="49">
        <f t="shared" si="2"/>
        <v>205132.2</v>
      </c>
      <c r="K18" s="50">
        <f t="shared" si="0"/>
        <v>205132.2</v>
      </c>
    </row>
    <row r="19" spans="2:11" ht="114" x14ac:dyDescent="0.2">
      <c r="B19" s="43">
        <v>12</v>
      </c>
      <c r="C19" s="43" t="s">
        <v>134</v>
      </c>
      <c r="D19" s="44" t="s">
        <v>143</v>
      </c>
      <c r="E19" s="45" t="s">
        <v>11</v>
      </c>
      <c r="F19" s="43">
        <v>1</v>
      </c>
      <c r="G19" s="46">
        <v>133500</v>
      </c>
      <c r="H19" s="47">
        <v>0.19</v>
      </c>
      <c r="I19" s="48">
        <f t="shared" si="1"/>
        <v>25365</v>
      </c>
      <c r="J19" s="49">
        <f t="shared" si="2"/>
        <v>158865</v>
      </c>
      <c r="K19" s="50">
        <f t="shared" si="0"/>
        <v>158865</v>
      </c>
    </row>
    <row r="20" spans="2:11" ht="399" x14ac:dyDescent="0.2">
      <c r="B20" s="43">
        <v>13</v>
      </c>
      <c r="C20" s="43" t="s">
        <v>138</v>
      </c>
      <c r="D20" s="44" t="s">
        <v>135</v>
      </c>
      <c r="E20" s="45" t="s">
        <v>11</v>
      </c>
      <c r="F20" s="43">
        <v>1</v>
      </c>
      <c r="G20" s="46">
        <v>247800</v>
      </c>
      <c r="H20" s="47">
        <v>0.19</v>
      </c>
      <c r="I20" s="48">
        <f t="shared" si="1"/>
        <v>47082</v>
      </c>
      <c r="J20" s="49">
        <f t="shared" si="2"/>
        <v>294882</v>
      </c>
      <c r="K20" s="50">
        <f t="shared" si="0"/>
        <v>294882</v>
      </c>
    </row>
    <row r="21" spans="2:11" ht="61.15" customHeight="1" x14ac:dyDescent="0.2">
      <c r="B21" s="43">
        <v>14</v>
      </c>
      <c r="C21" s="43" t="s">
        <v>16</v>
      </c>
      <c r="D21" s="44" t="s">
        <v>13</v>
      </c>
      <c r="E21" s="45" t="s">
        <v>11</v>
      </c>
      <c r="F21" s="43">
        <v>1</v>
      </c>
      <c r="G21" s="46">
        <v>141960</v>
      </c>
      <c r="H21" s="47">
        <v>0.19</v>
      </c>
      <c r="I21" s="48">
        <f t="shared" si="1"/>
        <v>26972.400000000001</v>
      </c>
      <c r="J21" s="49">
        <f t="shared" si="2"/>
        <v>168932.4</v>
      </c>
      <c r="K21" s="50">
        <f t="shared" si="0"/>
        <v>168932.4</v>
      </c>
    </row>
    <row r="22" spans="2:11" ht="151.9" customHeight="1" x14ac:dyDescent="0.2">
      <c r="B22" s="43">
        <v>15</v>
      </c>
      <c r="C22" s="43" t="s">
        <v>17</v>
      </c>
      <c r="D22" s="44" t="s">
        <v>18</v>
      </c>
      <c r="E22" s="45" t="s">
        <v>19</v>
      </c>
      <c r="F22" s="43">
        <v>1</v>
      </c>
      <c r="G22" s="46">
        <v>251472</v>
      </c>
      <c r="H22" s="47">
        <v>0.19</v>
      </c>
      <c r="I22" s="48">
        <f t="shared" si="1"/>
        <v>47779.68</v>
      </c>
      <c r="J22" s="49">
        <f t="shared" si="2"/>
        <v>299251.68</v>
      </c>
      <c r="K22" s="50">
        <f t="shared" si="0"/>
        <v>299251.68</v>
      </c>
    </row>
    <row r="23" spans="2:11" ht="109.5" customHeight="1" x14ac:dyDescent="0.2">
      <c r="B23" s="43">
        <v>16</v>
      </c>
      <c r="C23" s="43" t="s">
        <v>20</v>
      </c>
      <c r="D23" s="44" t="s">
        <v>141</v>
      </c>
      <c r="E23" s="45" t="s">
        <v>11</v>
      </c>
      <c r="F23" s="43">
        <v>1</v>
      </c>
      <c r="G23" s="46">
        <v>66924</v>
      </c>
      <c r="H23" s="47">
        <v>0.19</v>
      </c>
      <c r="I23" s="48">
        <f t="shared" si="1"/>
        <v>12715.56</v>
      </c>
      <c r="J23" s="49">
        <f t="shared" si="2"/>
        <v>79639.56</v>
      </c>
      <c r="K23" s="50">
        <f t="shared" si="0"/>
        <v>79639.56</v>
      </c>
    </row>
    <row r="24" spans="2:11" ht="75.75" customHeight="1" x14ac:dyDescent="0.2">
      <c r="B24" s="43">
        <v>17</v>
      </c>
      <c r="C24" s="43" t="s">
        <v>21</v>
      </c>
      <c r="D24" s="44" t="s">
        <v>22</v>
      </c>
      <c r="E24" s="45" t="s">
        <v>11</v>
      </c>
      <c r="F24" s="43">
        <v>1</v>
      </c>
      <c r="G24" s="46">
        <v>101400</v>
      </c>
      <c r="H24" s="47">
        <v>0.19</v>
      </c>
      <c r="I24" s="48">
        <f t="shared" si="1"/>
        <v>19266</v>
      </c>
      <c r="J24" s="49">
        <f t="shared" si="2"/>
        <v>120666</v>
      </c>
      <c r="K24" s="50">
        <f t="shared" si="0"/>
        <v>120666</v>
      </c>
    </row>
    <row r="25" spans="2:11" ht="175.15" customHeight="1" x14ac:dyDescent="0.2">
      <c r="B25" s="43">
        <v>18</v>
      </c>
      <c r="C25" s="43" t="s">
        <v>23</v>
      </c>
      <c r="D25" s="44" t="s">
        <v>114</v>
      </c>
      <c r="E25" s="45" t="s">
        <v>19</v>
      </c>
      <c r="F25" s="43">
        <v>1</v>
      </c>
      <c r="G25" s="46">
        <v>192660</v>
      </c>
      <c r="H25" s="47">
        <v>0.19</v>
      </c>
      <c r="I25" s="48">
        <f t="shared" si="1"/>
        <v>36605.4</v>
      </c>
      <c r="J25" s="49">
        <f t="shared" si="2"/>
        <v>229265.4</v>
      </c>
      <c r="K25" s="50">
        <f t="shared" si="0"/>
        <v>229265.4</v>
      </c>
    </row>
    <row r="26" spans="2:11" ht="166.5" customHeight="1" x14ac:dyDescent="0.2">
      <c r="B26" s="43">
        <v>19</v>
      </c>
      <c r="C26" s="43" t="s">
        <v>24</v>
      </c>
      <c r="D26" s="44" t="s">
        <v>25</v>
      </c>
      <c r="E26" s="45" t="s">
        <v>19</v>
      </c>
      <c r="F26" s="43">
        <v>1</v>
      </c>
      <c r="G26" s="46">
        <v>233220</v>
      </c>
      <c r="H26" s="47">
        <v>0.19</v>
      </c>
      <c r="I26" s="48">
        <f t="shared" si="1"/>
        <v>44311.8</v>
      </c>
      <c r="J26" s="49">
        <f t="shared" si="2"/>
        <v>277531.8</v>
      </c>
      <c r="K26" s="50">
        <f t="shared" si="0"/>
        <v>277531.8</v>
      </c>
    </row>
    <row r="27" spans="2:11" ht="85.5" x14ac:dyDescent="0.2">
      <c r="B27" s="43">
        <v>20</v>
      </c>
      <c r="C27" s="43" t="s">
        <v>26</v>
      </c>
      <c r="D27" s="44" t="s">
        <v>27</v>
      </c>
      <c r="E27" s="45" t="s">
        <v>19</v>
      </c>
      <c r="F27" s="43">
        <v>1</v>
      </c>
      <c r="G27" s="46">
        <v>101400</v>
      </c>
      <c r="H27" s="47">
        <v>0.19</v>
      </c>
      <c r="I27" s="48">
        <f t="shared" si="1"/>
        <v>19266</v>
      </c>
      <c r="J27" s="49">
        <f t="shared" si="2"/>
        <v>120666</v>
      </c>
      <c r="K27" s="50">
        <f t="shared" si="0"/>
        <v>120666</v>
      </c>
    </row>
    <row r="28" spans="2:11" ht="71.25" x14ac:dyDescent="0.2">
      <c r="B28" s="43">
        <v>21</v>
      </c>
      <c r="C28" s="43" t="s">
        <v>28</v>
      </c>
      <c r="D28" s="44" t="s">
        <v>13</v>
      </c>
      <c r="E28" s="45" t="s">
        <v>11</v>
      </c>
      <c r="F28" s="43">
        <v>1</v>
      </c>
      <c r="G28" s="46">
        <v>137904</v>
      </c>
      <c r="H28" s="47">
        <v>0.19</v>
      </c>
      <c r="I28" s="48">
        <f t="shared" si="1"/>
        <v>26201.760000000002</v>
      </c>
      <c r="J28" s="49">
        <f t="shared" si="2"/>
        <v>164105.76</v>
      </c>
      <c r="K28" s="50">
        <f t="shared" si="0"/>
        <v>164105.76</v>
      </c>
    </row>
    <row r="29" spans="2:11" ht="113.65" customHeight="1" x14ac:dyDescent="0.2">
      <c r="B29" s="43">
        <v>22</v>
      </c>
      <c r="C29" s="43" t="s">
        <v>29</v>
      </c>
      <c r="D29" s="44" t="s">
        <v>30</v>
      </c>
      <c r="E29" s="45" t="s">
        <v>11</v>
      </c>
      <c r="F29" s="43">
        <v>1</v>
      </c>
      <c r="G29" s="46">
        <v>152100</v>
      </c>
      <c r="H29" s="47">
        <v>0.19</v>
      </c>
      <c r="I29" s="48">
        <f t="shared" si="1"/>
        <v>28899</v>
      </c>
      <c r="J29" s="49">
        <f t="shared" si="2"/>
        <v>180999</v>
      </c>
      <c r="K29" s="50">
        <f t="shared" si="0"/>
        <v>180999</v>
      </c>
    </row>
    <row r="30" spans="2:11" ht="204.75" customHeight="1" x14ac:dyDescent="0.2">
      <c r="B30" s="43">
        <v>23</v>
      </c>
      <c r="C30" s="43" t="s">
        <v>31</v>
      </c>
      <c r="D30" s="44" t="s">
        <v>32</v>
      </c>
      <c r="E30" s="45" t="s">
        <v>11</v>
      </c>
      <c r="F30" s="43">
        <v>1</v>
      </c>
      <c r="G30" s="46">
        <v>111540</v>
      </c>
      <c r="H30" s="47">
        <v>0.19</v>
      </c>
      <c r="I30" s="48">
        <f t="shared" si="1"/>
        <v>21192.6</v>
      </c>
      <c r="J30" s="49">
        <f t="shared" si="2"/>
        <v>132732.6</v>
      </c>
      <c r="K30" s="50">
        <f t="shared" si="0"/>
        <v>132732.6</v>
      </c>
    </row>
    <row r="31" spans="2:11" ht="56.25" customHeight="1" x14ac:dyDescent="0.2">
      <c r="B31" s="43">
        <v>24</v>
      </c>
      <c r="C31" s="43" t="s">
        <v>33</v>
      </c>
      <c r="D31" s="44" t="s">
        <v>13</v>
      </c>
      <c r="E31" s="45" t="s">
        <v>11</v>
      </c>
      <c r="F31" s="43">
        <v>1</v>
      </c>
      <c r="G31" s="46">
        <v>141960</v>
      </c>
      <c r="H31" s="47">
        <v>0.19</v>
      </c>
      <c r="I31" s="48">
        <f t="shared" si="1"/>
        <v>26972.400000000001</v>
      </c>
      <c r="J31" s="49">
        <f t="shared" si="2"/>
        <v>168932.4</v>
      </c>
      <c r="K31" s="50">
        <f t="shared" si="0"/>
        <v>168932.4</v>
      </c>
    </row>
    <row r="32" spans="2:11" ht="117" customHeight="1" x14ac:dyDescent="0.2">
      <c r="B32" s="43">
        <v>25</v>
      </c>
      <c r="C32" s="43" t="s">
        <v>34</v>
      </c>
      <c r="D32" s="44" t="s">
        <v>142</v>
      </c>
      <c r="E32" s="45" t="s">
        <v>11</v>
      </c>
      <c r="F32" s="43">
        <v>1</v>
      </c>
      <c r="G32" s="46">
        <v>202800</v>
      </c>
      <c r="H32" s="47">
        <v>0.19</v>
      </c>
      <c r="I32" s="48">
        <f t="shared" si="1"/>
        <v>38532</v>
      </c>
      <c r="J32" s="49">
        <f t="shared" si="2"/>
        <v>241332</v>
      </c>
      <c r="K32" s="50">
        <f t="shared" si="0"/>
        <v>241332</v>
      </c>
    </row>
    <row r="33" spans="2:11" ht="71.25" customHeight="1" x14ac:dyDescent="0.2">
      <c r="B33" s="43">
        <v>26</v>
      </c>
      <c r="C33" s="43" t="s">
        <v>35</v>
      </c>
      <c r="D33" s="44" t="s">
        <v>36</v>
      </c>
      <c r="E33" s="45" t="s">
        <v>11</v>
      </c>
      <c r="F33" s="43">
        <v>1</v>
      </c>
      <c r="G33" s="46">
        <v>243360</v>
      </c>
      <c r="H33" s="47">
        <v>0.19</v>
      </c>
      <c r="I33" s="48">
        <f t="shared" si="1"/>
        <v>46238.400000000001</v>
      </c>
      <c r="J33" s="49">
        <f t="shared" si="2"/>
        <v>289598.40000000002</v>
      </c>
      <c r="K33" s="50">
        <f t="shared" si="0"/>
        <v>289598.40000000002</v>
      </c>
    </row>
    <row r="34" spans="2:11" ht="137.25" customHeight="1" x14ac:dyDescent="0.2">
      <c r="B34" s="43">
        <v>27</v>
      </c>
      <c r="C34" s="43" t="s">
        <v>37</v>
      </c>
      <c r="D34" s="44" t="s">
        <v>38</v>
      </c>
      <c r="E34" s="45" t="s">
        <v>11</v>
      </c>
      <c r="F34" s="43">
        <v>1</v>
      </c>
      <c r="G34" s="46">
        <v>50700</v>
      </c>
      <c r="H34" s="47">
        <v>0.19</v>
      </c>
      <c r="I34" s="48">
        <f t="shared" si="1"/>
        <v>9633</v>
      </c>
      <c r="J34" s="49">
        <f t="shared" si="2"/>
        <v>60333</v>
      </c>
      <c r="K34" s="50">
        <f t="shared" si="0"/>
        <v>60333</v>
      </c>
    </row>
    <row r="35" spans="2:11" ht="96.4" customHeight="1" x14ac:dyDescent="0.2">
      <c r="B35" s="43">
        <v>28</v>
      </c>
      <c r="C35" s="43" t="s">
        <v>39</v>
      </c>
      <c r="D35" s="44" t="s">
        <v>139</v>
      </c>
      <c r="E35" s="45" t="s">
        <v>11</v>
      </c>
      <c r="F35" s="43">
        <v>1</v>
      </c>
      <c r="G35" s="46">
        <v>70980</v>
      </c>
      <c r="H35" s="47">
        <v>0.19</v>
      </c>
      <c r="I35" s="48">
        <f t="shared" si="1"/>
        <v>13486.2</v>
      </c>
      <c r="J35" s="49">
        <f t="shared" si="2"/>
        <v>84466.2</v>
      </c>
      <c r="K35" s="50">
        <f t="shared" si="0"/>
        <v>84466.2</v>
      </c>
    </row>
    <row r="36" spans="2:11" ht="57" x14ac:dyDescent="0.2">
      <c r="B36" s="43">
        <v>29</v>
      </c>
      <c r="C36" s="43" t="s">
        <v>40</v>
      </c>
      <c r="D36" s="44" t="s">
        <v>41</v>
      </c>
      <c r="E36" s="45" t="s">
        <v>11</v>
      </c>
      <c r="F36" s="43">
        <v>1</v>
      </c>
      <c r="G36" s="46">
        <v>111540</v>
      </c>
      <c r="H36" s="47">
        <v>0.19</v>
      </c>
      <c r="I36" s="48">
        <f t="shared" si="1"/>
        <v>21192.6</v>
      </c>
      <c r="J36" s="49">
        <f t="shared" si="2"/>
        <v>132732.6</v>
      </c>
      <c r="K36" s="50">
        <f t="shared" si="0"/>
        <v>132732.6</v>
      </c>
    </row>
    <row r="37" spans="2:11" ht="42.75" x14ac:dyDescent="0.2">
      <c r="B37" s="43">
        <v>30</v>
      </c>
      <c r="C37" s="43" t="s">
        <v>42</v>
      </c>
      <c r="D37" s="44" t="s">
        <v>43</v>
      </c>
      <c r="E37" s="45" t="s">
        <v>11</v>
      </c>
      <c r="F37" s="43">
        <v>1</v>
      </c>
      <c r="G37" s="46">
        <v>61854</v>
      </c>
      <c r="H37" s="47">
        <v>0.19</v>
      </c>
      <c r="I37" s="48">
        <f t="shared" si="1"/>
        <v>11752.26</v>
      </c>
      <c r="J37" s="49">
        <f t="shared" si="2"/>
        <v>73606.259999999995</v>
      </c>
      <c r="K37" s="50">
        <f t="shared" si="0"/>
        <v>73606.259999999995</v>
      </c>
    </row>
    <row r="38" spans="2:11" ht="57" x14ac:dyDescent="0.2">
      <c r="B38" s="43">
        <v>31</v>
      </c>
      <c r="C38" s="43" t="s">
        <v>44</v>
      </c>
      <c r="D38" s="44" t="s">
        <v>45</v>
      </c>
      <c r="E38" s="45" t="s">
        <v>11</v>
      </c>
      <c r="F38" s="43">
        <v>1</v>
      </c>
      <c r="G38" s="46">
        <v>65910</v>
      </c>
      <c r="H38" s="47">
        <v>0.19</v>
      </c>
      <c r="I38" s="48">
        <f t="shared" si="1"/>
        <v>12522.9</v>
      </c>
      <c r="J38" s="49">
        <f t="shared" si="2"/>
        <v>78432.899999999994</v>
      </c>
      <c r="K38" s="50">
        <f t="shared" si="0"/>
        <v>78432.899999999994</v>
      </c>
    </row>
    <row r="39" spans="2:11" ht="122.25" customHeight="1" x14ac:dyDescent="0.2">
      <c r="B39" s="43">
        <v>32</v>
      </c>
      <c r="C39" s="43" t="s">
        <v>46</v>
      </c>
      <c r="D39" s="44" t="s">
        <v>47</v>
      </c>
      <c r="E39" s="45" t="s">
        <v>11</v>
      </c>
      <c r="F39" s="43">
        <v>1</v>
      </c>
      <c r="G39" s="46">
        <v>67938</v>
      </c>
      <c r="H39" s="47">
        <v>0.19</v>
      </c>
      <c r="I39" s="48">
        <f t="shared" si="1"/>
        <v>12908.22</v>
      </c>
      <c r="J39" s="49">
        <f t="shared" si="2"/>
        <v>80846.22</v>
      </c>
      <c r="K39" s="50">
        <f t="shared" si="0"/>
        <v>80846.22</v>
      </c>
    </row>
    <row r="40" spans="2:11" ht="127.5" customHeight="1" x14ac:dyDescent="0.2">
      <c r="B40" s="43">
        <v>33</v>
      </c>
      <c r="C40" s="43" t="s">
        <v>48</v>
      </c>
      <c r="D40" s="44" t="s">
        <v>49</v>
      </c>
      <c r="E40" s="45" t="s">
        <v>50</v>
      </c>
      <c r="F40" s="43">
        <v>1</v>
      </c>
      <c r="G40" s="46">
        <v>3853200</v>
      </c>
      <c r="H40" s="47">
        <v>0.19</v>
      </c>
      <c r="I40" s="48">
        <f t="shared" si="1"/>
        <v>732108</v>
      </c>
      <c r="J40" s="49">
        <f t="shared" si="2"/>
        <v>4585308</v>
      </c>
      <c r="K40" s="50">
        <f t="shared" si="0"/>
        <v>4585308</v>
      </c>
    </row>
    <row r="41" spans="2:11" ht="115.5" customHeight="1" x14ac:dyDescent="0.2">
      <c r="B41" s="43">
        <v>34</v>
      </c>
      <c r="C41" s="43" t="s">
        <v>51</v>
      </c>
      <c r="D41" s="44" t="s">
        <v>52</v>
      </c>
      <c r="E41" s="45" t="s">
        <v>19</v>
      </c>
      <c r="F41" s="43">
        <v>1</v>
      </c>
      <c r="G41" s="46">
        <v>63375</v>
      </c>
      <c r="H41" s="47">
        <v>0.19</v>
      </c>
      <c r="I41" s="48">
        <f t="shared" si="1"/>
        <v>12041.25</v>
      </c>
      <c r="J41" s="49">
        <f t="shared" si="2"/>
        <v>75416.25</v>
      </c>
      <c r="K41" s="50">
        <f t="shared" si="0"/>
        <v>75416.25</v>
      </c>
    </row>
    <row r="42" spans="2:11" ht="71.25" x14ac:dyDescent="0.2">
      <c r="B42" s="43">
        <v>35</v>
      </c>
      <c r="C42" s="43" t="s">
        <v>53</v>
      </c>
      <c r="D42" s="44" t="s">
        <v>54</v>
      </c>
      <c r="E42" s="45" t="s">
        <v>55</v>
      </c>
      <c r="F42" s="43">
        <v>1</v>
      </c>
      <c r="G42" s="46">
        <v>53235</v>
      </c>
      <c r="H42" s="47">
        <v>0.19</v>
      </c>
      <c r="I42" s="48">
        <f t="shared" si="1"/>
        <v>10114.65</v>
      </c>
      <c r="J42" s="49">
        <f t="shared" si="2"/>
        <v>63349.65</v>
      </c>
      <c r="K42" s="50">
        <f t="shared" si="0"/>
        <v>63349.65</v>
      </c>
    </row>
    <row r="43" spans="2:11" ht="81.75" customHeight="1" x14ac:dyDescent="0.2">
      <c r="B43" s="43">
        <v>36</v>
      </c>
      <c r="C43" s="43" t="s">
        <v>56</v>
      </c>
      <c r="D43" s="44" t="s">
        <v>57</v>
      </c>
      <c r="E43" s="45" t="s">
        <v>11</v>
      </c>
      <c r="F43" s="43">
        <v>1</v>
      </c>
      <c r="G43" s="46">
        <v>52221</v>
      </c>
      <c r="H43" s="47">
        <v>0.19</v>
      </c>
      <c r="I43" s="48">
        <f t="shared" si="1"/>
        <v>9921.99</v>
      </c>
      <c r="J43" s="49">
        <f t="shared" si="2"/>
        <v>62142.99</v>
      </c>
      <c r="K43" s="50">
        <f t="shared" si="0"/>
        <v>62142.99</v>
      </c>
    </row>
    <row r="44" spans="2:11" ht="94.9" customHeight="1" x14ac:dyDescent="0.2">
      <c r="B44" s="43">
        <v>37</v>
      </c>
      <c r="C44" s="43" t="s">
        <v>56</v>
      </c>
      <c r="D44" s="44" t="s">
        <v>58</v>
      </c>
      <c r="E44" s="45" t="s">
        <v>11</v>
      </c>
      <c r="F44" s="43">
        <v>1</v>
      </c>
      <c r="G44" s="46">
        <v>102414</v>
      </c>
      <c r="H44" s="47">
        <v>0.19</v>
      </c>
      <c r="I44" s="48">
        <f t="shared" si="1"/>
        <v>19458.66</v>
      </c>
      <c r="J44" s="49">
        <f t="shared" si="2"/>
        <v>121872.66</v>
      </c>
      <c r="K44" s="50">
        <f t="shared" si="0"/>
        <v>121872.66</v>
      </c>
    </row>
    <row r="45" spans="2:11" ht="113.65" customHeight="1" x14ac:dyDescent="0.2">
      <c r="B45" s="43">
        <v>38</v>
      </c>
      <c r="C45" s="43" t="s">
        <v>59</v>
      </c>
      <c r="D45" s="44" t="s">
        <v>60</v>
      </c>
      <c r="E45" s="45" t="s">
        <v>19</v>
      </c>
      <c r="F45" s="43">
        <v>1</v>
      </c>
      <c r="G45" s="46">
        <v>70980</v>
      </c>
      <c r="H45" s="47">
        <v>0.19</v>
      </c>
      <c r="I45" s="48">
        <f t="shared" si="1"/>
        <v>13486.2</v>
      </c>
      <c r="J45" s="49">
        <f t="shared" si="2"/>
        <v>84466.2</v>
      </c>
      <c r="K45" s="50">
        <f t="shared" si="0"/>
        <v>84466.2</v>
      </c>
    </row>
    <row r="46" spans="2:11" ht="95.65" customHeight="1" x14ac:dyDescent="0.2">
      <c r="B46" s="43">
        <v>39</v>
      </c>
      <c r="C46" s="43" t="s">
        <v>61</v>
      </c>
      <c r="D46" s="44" t="s">
        <v>62</v>
      </c>
      <c r="E46" s="45" t="s">
        <v>19</v>
      </c>
      <c r="F46" s="43">
        <v>1</v>
      </c>
      <c r="G46" s="46">
        <v>32955</v>
      </c>
      <c r="H46" s="47">
        <v>0.19</v>
      </c>
      <c r="I46" s="48">
        <f t="shared" si="1"/>
        <v>6261.45</v>
      </c>
      <c r="J46" s="49">
        <f t="shared" si="2"/>
        <v>39216.449999999997</v>
      </c>
      <c r="K46" s="50">
        <f t="shared" si="0"/>
        <v>39216.449999999997</v>
      </c>
    </row>
    <row r="47" spans="2:11" ht="152.65" customHeight="1" x14ac:dyDescent="0.2">
      <c r="B47" s="43">
        <v>40</v>
      </c>
      <c r="C47" s="43" t="s">
        <v>61</v>
      </c>
      <c r="D47" s="44" t="s">
        <v>63</v>
      </c>
      <c r="E47" s="45" t="s">
        <v>19</v>
      </c>
      <c r="F47" s="43">
        <v>1</v>
      </c>
      <c r="G47" s="46">
        <v>42081</v>
      </c>
      <c r="H47" s="47">
        <v>0.19</v>
      </c>
      <c r="I47" s="48">
        <f t="shared" si="1"/>
        <v>7995.39</v>
      </c>
      <c r="J47" s="49">
        <f t="shared" si="2"/>
        <v>50076.39</v>
      </c>
      <c r="K47" s="50">
        <f t="shared" si="0"/>
        <v>50076.39</v>
      </c>
    </row>
    <row r="48" spans="2:11" ht="85.5" x14ac:dyDescent="0.2">
      <c r="B48" s="43">
        <v>41</v>
      </c>
      <c r="C48" s="43" t="s">
        <v>64</v>
      </c>
      <c r="D48" s="44" t="s">
        <v>65</v>
      </c>
      <c r="E48" s="45" t="s">
        <v>66</v>
      </c>
      <c r="F48" s="43">
        <v>1</v>
      </c>
      <c r="G48" s="46">
        <v>18759</v>
      </c>
      <c r="H48" s="47">
        <v>0.19</v>
      </c>
      <c r="I48" s="48">
        <f t="shared" si="1"/>
        <v>3564.21</v>
      </c>
      <c r="J48" s="49">
        <f t="shared" si="2"/>
        <v>22323.21</v>
      </c>
      <c r="K48" s="50">
        <f t="shared" si="0"/>
        <v>22323.21</v>
      </c>
    </row>
    <row r="49" spans="2:11" ht="71.650000000000006" customHeight="1" x14ac:dyDescent="0.2">
      <c r="B49" s="43">
        <v>42</v>
      </c>
      <c r="C49" s="43" t="s">
        <v>67</v>
      </c>
      <c r="D49" s="44" t="s">
        <v>68</v>
      </c>
      <c r="E49" s="45" t="s">
        <v>11</v>
      </c>
      <c r="F49" s="43">
        <v>1</v>
      </c>
      <c r="G49" s="46">
        <v>71487</v>
      </c>
      <c r="H49" s="47">
        <v>0.19</v>
      </c>
      <c r="I49" s="48">
        <f t="shared" si="1"/>
        <v>13582.53</v>
      </c>
      <c r="J49" s="49">
        <f t="shared" si="2"/>
        <v>85069.53</v>
      </c>
      <c r="K49" s="50">
        <f t="shared" si="0"/>
        <v>85069.53</v>
      </c>
    </row>
    <row r="50" spans="2:11" ht="154.15" customHeight="1" x14ac:dyDescent="0.2">
      <c r="B50" s="43">
        <v>43</v>
      </c>
      <c r="C50" s="43" t="s">
        <v>69</v>
      </c>
      <c r="D50" s="44" t="s">
        <v>70</v>
      </c>
      <c r="E50" s="45" t="s">
        <v>11</v>
      </c>
      <c r="F50" s="43">
        <v>1</v>
      </c>
      <c r="G50" s="46">
        <v>208884</v>
      </c>
      <c r="H50" s="47">
        <v>0.19</v>
      </c>
      <c r="I50" s="48">
        <f t="shared" si="1"/>
        <v>39687.96</v>
      </c>
      <c r="J50" s="49">
        <f t="shared" si="2"/>
        <v>248571.96</v>
      </c>
      <c r="K50" s="50">
        <f t="shared" si="0"/>
        <v>248571.96</v>
      </c>
    </row>
    <row r="51" spans="2:11" ht="123" customHeight="1" x14ac:dyDescent="0.2">
      <c r="B51" s="43">
        <v>44</v>
      </c>
      <c r="C51" s="43" t="s">
        <v>71</v>
      </c>
      <c r="D51" s="44" t="s">
        <v>72</v>
      </c>
      <c r="E51" s="45" t="s">
        <v>11</v>
      </c>
      <c r="F51" s="43">
        <v>1</v>
      </c>
      <c r="G51" s="46">
        <v>68546.399999999994</v>
      </c>
      <c r="H51" s="47">
        <v>0.19</v>
      </c>
      <c r="I51" s="48">
        <f t="shared" si="1"/>
        <v>13023.815999999999</v>
      </c>
      <c r="J51" s="49">
        <f t="shared" si="2"/>
        <v>81570.215999999986</v>
      </c>
      <c r="K51" s="50">
        <f t="shared" si="0"/>
        <v>81570.215999999986</v>
      </c>
    </row>
    <row r="52" spans="2:11" ht="32.65" customHeight="1" x14ac:dyDescent="0.2">
      <c r="B52" s="43">
        <v>45</v>
      </c>
      <c r="C52" s="43" t="s">
        <v>73</v>
      </c>
      <c r="D52" s="44" t="s">
        <v>74</v>
      </c>
      <c r="E52" s="45" t="s">
        <v>19</v>
      </c>
      <c r="F52" s="43">
        <v>1</v>
      </c>
      <c r="G52" s="46">
        <v>60840</v>
      </c>
      <c r="H52" s="47">
        <v>0.19</v>
      </c>
      <c r="I52" s="48">
        <f t="shared" si="1"/>
        <v>11559.6</v>
      </c>
      <c r="J52" s="49">
        <f t="shared" si="2"/>
        <v>72399.600000000006</v>
      </c>
      <c r="K52" s="50">
        <f t="shared" si="0"/>
        <v>72399.600000000006</v>
      </c>
    </row>
    <row r="53" spans="2:11" ht="31.15" customHeight="1" x14ac:dyDescent="0.2">
      <c r="B53" s="43">
        <v>46</v>
      </c>
      <c r="C53" s="43" t="s">
        <v>75</v>
      </c>
      <c r="D53" s="44" t="s">
        <v>76</v>
      </c>
      <c r="E53" s="45" t="s">
        <v>19</v>
      </c>
      <c r="F53" s="43">
        <v>1</v>
      </c>
      <c r="G53" s="46">
        <v>89232</v>
      </c>
      <c r="H53" s="47">
        <v>0.19</v>
      </c>
      <c r="I53" s="48">
        <f t="shared" si="1"/>
        <v>16954.080000000002</v>
      </c>
      <c r="J53" s="49">
        <f t="shared" si="2"/>
        <v>106186.08</v>
      </c>
      <c r="K53" s="50">
        <f t="shared" si="0"/>
        <v>106186.08</v>
      </c>
    </row>
    <row r="54" spans="2:11" ht="44.65" customHeight="1" x14ac:dyDescent="0.2">
      <c r="B54" s="43">
        <v>47</v>
      </c>
      <c r="C54" s="43" t="s">
        <v>77</v>
      </c>
      <c r="D54" s="44" t="s">
        <v>78</v>
      </c>
      <c r="E54" s="45" t="s">
        <v>19</v>
      </c>
      <c r="F54" s="43">
        <v>1</v>
      </c>
      <c r="G54" s="46">
        <v>101400</v>
      </c>
      <c r="H54" s="47">
        <v>0.19</v>
      </c>
      <c r="I54" s="48">
        <f t="shared" si="1"/>
        <v>19266</v>
      </c>
      <c r="J54" s="49">
        <f t="shared" si="2"/>
        <v>120666</v>
      </c>
      <c r="K54" s="50">
        <f t="shared" si="0"/>
        <v>120666</v>
      </c>
    </row>
    <row r="55" spans="2:11" ht="70.150000000000006" customHeight="1" x14ac:dyDescent="0.2">
      <c r="B55" s="43">
        <v>48</v>
      </c>
      <c r="C55" s="43" t="s">
        <v>79</v>
      </c>
      <c r="D55" s="44" t="s">
        <v>80</v>
      </c>
      <c r="E55" s="45" t="s">
        <v>19</v>
      </c>
      <c r="F55" s="43">
        <v>1</v>
      </c>
      <c r="G55" s="46">
        <v>162240</v>
      </c>
      <c r="H55" s="47">
        <v>0.19</v>
      </c>
      <c r="I55" s="48">
        <f t="shared" si="1"/>
        <v>30825.599999999999</v>
      </c>
      <c r="J55" s="49">
        <f t="shared" si="2"/>
        <v>193065.60000000001</v>
      </c>
      <c r="K55" s="50">
        <f t="shared" si="0"/>
        <v>193065.60000000001</v>
      </c>
    </row>
    <row r="56" spans="2:11" ht="58.9" customHeight="1" x14ac:dyDescent="0.2">
      <c r="B56" s="43">
        <v>49</v>
      </c>
      <c r="C56" s="43" t="s">
        <v>81</v>
      </c>
      <c r="D56" s="44" t="s">
        <v>82</v>
      </c>
      <c r="E56" s="45" t="s">
        <v>11</v>
      </c>
      <c r="F56" s="43">
        <v>1</v>
      </c>
      <c r="G56" s="46">
        <v>106470</v>
      </c>
      <c r="H56" s="47">
        <v>0.19</v>
      </c>
      <c r="I56" s="48">
        <f t="shared" si="1"/>
        <v>20229.3</v>
      </c>
      <c r="J56" s="49">
        <f t="shared" si="2"/>
        <v>126699.3</v>
      </c>
      <c r="K56" s="50">
        <f t="shared" si="0"/>
        <v>126699.3</v>
      </c>
    </row>
    <row r="57" spans="2:11" ht="29.65" customHeight="1" x14ac:dyDescent="0.2">
      <c r="B57" s="43">
        <v>50</v>
      </c>
      <c r="C57" s="43" t="s">
        <v>83</v>
      </c>
      <c r="D57" s="44" t="s">
        <v>84</v>
      </c>
      <c r="E57" s="45" t="s">
        <v>11</v>
      </c>
      <c r="F57" s="43">
        <v>1</v>
      </c>
      <c r="G57" s="46">
        <v>73008</v>
      </c>
      <c r="H57" s="47">
        <v>0.19</v>
      </c>
      <c r="I57" s="48">
        <f t="shared" si="1"/>
        <v>13871.52</v>
      </c>
      <c r="J57" s="49">
        <f t="shared" si="2"/>
        <v>86879.52</v>
      </c>
      <c r="K57" s="50">
        <f t="shared" si="0"/>
        <v>86879.52</v>
      </c>
    </row>
    <row r="58" spans="2:11" ht="17.649999999999999" customHeight="1" x14ac:dyDescent="0.2">
      <c r="B58" s="43">
        <v>51</v>
      </c>
      <c r="C58" s="43" t="s">
        <v>83</v>
      </c>
      <c r="D58" s="44" t="s">
        <v>85</v>
      </c>
      <c r="E58" s="45" t="s">
        <v>11</v>
      </c>
      <c r="F58" s="43">
        <v>1</v>
      </c>
      <c r="G58" s="46">
        <v>73008</v>
      </c>
      <c r="H58" s="47">
        <v>0.19</v>
      </c>
      <c r="I58" s="48">
        <f t="shared" si="1"/>
        <v>13871.52</v>
      </c>
      <c r="J58" s="49">
        <f t="shared" si="2"/>
        <v>86879.52</v>
      </c>
      <c r="K58" s="50">
        <f t="shared" si="0"/>
        <v>86879.52</v>
      </c>
    </row>
    <row r="59" spans="2:11" ht="18.75" customHeight="1" x14ac:dyDescent="0.2">
      <c r="B59" s="43">
        <v>52</v>
      </c>
      <c r="C59" s="43" t="s">
        <v>86</v>
      </c>
      <c r="D59" s="44" t="s">
        <v>87</v>
      </c>
      <c r="E59" s="45" t="s">
        <v>88</v>
      </c>
      <c r="F59" s="43">
        <v>1</v>
      </c>
      <c r="G59" s="46">
        <v>91260</v>
      </c>
      <c r="H59" s="47">
        <v>0.19</v>
      </c>
      <c r="I59" s="48">
        <f t="shared" si="1"/>
        <v>17339.400000000001</v>
      </c>
      <c r="J59" s="49">
        <f t="shared" si="2"/>
        <v>108599.4</v>
      </c>
      <c r="K59" s="50">
        <f t="shared" si="0"/>
        <v>108599.4</v>
      </c>
    </row>
    <row r="60" spans="2:11" x14ac:dyDescent="0.2">
      <c r="B60" s="43">
        <v>53</v>
      </c>
      <c r="C60" s="43" t="s">
        <v>89</v>
      </c>
      <c r="D60" s="44" t="s">
        <v>90</v>
      </c>
      <c r="E60" s="45" t="s">
        <v>88</v>
      </c>
      <c r="F60" s="43">
        <v>1</v>
      </c>
      <c r="G60" s="46">
        <v>71994</v>
      </c>
      <c r="H60" s="47">
        <v>0.19</v>
      </c>
      <c r="I60" s="48">
        <f t="shared" si="1"/>
        <v>13678.86</v>
      </c>
      <c r="J60" s="49">
        <f t="shared" si="2"/>
        <v>85672.86</v>
      </c>
      <c r="K60" s="50">
        <f t="shared" si="0"/>
        <v>85672.86</v>
      </c>
    </row>
    <row r="61" spans="2:11" ht="14.25" customHeight="1" x14ac:dyDescent="0.2">
      <c r="B61" s="43">
        <v>54</v>
      </c>
      <c r="C61" s="43" t="s">
        <v>91</v>
      </c>
      <c r="D61" s="44" t="s">
        <v>92</v>
      </c>
      <c r="E61" s="45" t="s">
        <v>11</v>
      </c>
      <c r="F61" s="43">
        <v>1</v>
      </c>
      <c r="G61" s="46">
        <v>4056</v>
      </c>
      <c r="H61" s="47">
        <v>0.19</v>
      </c>
      <c r="I61" s="48">
        <f t="shared" si="1"/>
        <v>770.64</v>
      </c>
      <c r="J61" s="49">
        <f t="shared" si="2"/>
        <v>4826.6400000000003</v>
      </c>
      <c r="K61" s="50">
        <f t="shared" si="0"/>
        <v>4826.6400000000003</v>
      </c>
    </row>
    <row r="62" spans="2:11" ht="68.650000000000006" customHeight="1" x14ac:dyDescent="0.2">
      <c r="B62" s="43">
        <v>55</v>
      </c>
      <c r="C62" s="43" t="s">
        <v>93</v>
      </c>
      <c r="D62" s="44" t="s">
        <v>94</v>
      </c>
      <c r="E62" s="45" t="s">
        <v>11</v>
      </c>
      <c r="F62" s="43">
        <v>1</v>
      </c>
      <c r="G62" s="46">
        <v>24336</v>
      </c>
      <c r="H62" s="47">
        <v>0.19</v>
      </c>
      <c r="I62" s="48">
        <f t="shared" si="1"/>
        <v>4623.84</v>
      </c>
      <c r="J62" s="49">
        <f t="shared" si="2"/>
        <v>28959.84</v>
      </c>
      <c r="K62" s="50">
        <f t="shared" si="0"/>
        <v>28959.84</v>
      </c>
    </row>
    <row r="63" spans="2:11" ht="29.25" customHeight="1" x14ac:dyDescent="0.2">
      <c r="B63" s="43">
        <v>56</v>
      </c>
      <c r="C63" s="43" t="s">
        <v>95</v>
      </c>
      <c r="D63" s="44" t="s">
        <v>96</v>
      </c>
      <c r="E63" s="45" t="s">
        <v>11</v>
      </c>
      <c r="F63" s="43">
        <v>1</v>
      </c>
      <c r="G63" s="46">
        <v>7098</v>
      </c>
      <c r="H63" s="47">
        <v>0.19</v>
      </c>
      <c r="I63" s="48">
        <f t="shared" si="1"/>
        <v>1348.6200000000001</v>
      </c>
      <c r="J63" s="49">
        <f t="shared" si="2"/>
        <v>8446.6200000000008</v>
      </c>
      <c r="K63" s="50">
        <f t="shared" si="0"/>
        <v>8446.6200000000008</v>
      </c>
    </row>
    <row r="64" spans="2:11" ht="18.75" customHeight="1" x14ac:dyDescent="0.2">
      <c r="B64" s="43">
        <v>57</v>
      </c>
      <c r="C64" s="43" t="s">
        <v>97</v>
      </c>
      <c r="D64" s="44" t="s">
        <v>98</v>
      </c>
      <c r="E64" s="45" t="s">
        <v>11</v>
      </c>
      <c r="F64" s="43">
        <v>1</v>
      </c>
      <c r="G64" s="46">
        <v>6591</v>
      </c>
      <c r="H64" s="47">
        <v>0.19</v>
      </c>
      <c r="I64" s="48">
        <f t="shared" si="1"/>
        <v>1252.29</v>
      </c>
      <c r="J64" s="49">
        <f t="shared" si="2"/>
        <v>7843.29</v>
      </c>
      <c r="K64" s="50">
        <f t="shared" si="0"/>
        <v>7843.29</v>
      </c>
    </row>
    <row r="65" spans="2:11" ht="30" customHeight="1" x14ac:dyDescent="0.2">
      <c r="B65" s="43">
        <v>58</v>
      </c>
      <c r="C65" s="43" t="s">
        <v>99</v>
      </c>
      <c r="D65" s="44" t="s">
        <v>100</v>
      </c>
      <c r="E65" s="45" t="s">
        <v>88</v>
      </c>
      <c r="F65" s="43">
        <v>1</v>
      </c>
      <c r="G65" s="46">
        <v>36504</v>
      </c>
      <c r="H65" s="47">
        <v>0.19</v>
      </c>
      <c r="I65" s="48">
        <f t="shared" si="1"/>
        <v>6935.76</v>
      </c>
      <c r="J65" s="49">
        <f t="shared" si="2"/>
        <v>43439.76</v>
      </c>
      <c r="K65" s="50">
        <f t="shared" si="0"/>
        <v>43439.76</v>
      </c>
    </row>
    <row r="66" spans="2:11" ht="40.9" customHeight="1" x14ac:dyDescent="0.2">
      <c r="B66" s="43">
        <v>59</v>
      </c>
      <c r="C66" s="43" t="s">
        <v>101</v>
      </c>
      <c r="D66" s="44" t="s">
        <v>102</v>
      </c>
      <c r="E66" s="45" t="s">
        <v>11</v>
      </c>
      <c r="F66" s="43">
        <v>1</v>
      </c>
      <c r="G66" s="46">
        <v>36504</v>
      </c>
      <c r="H66" s="47">
        <v>0.19</v>
      </c>
      <c r="I66" s="48">
        <f t="shared" si="1"/>
        <v>6935.76</v>
      </c>
      <c r="J66" s="49">
        <f t="shared" si="2"/>
        <v>43439.76</v>
      </c>
      <c r="K66" s="50">
        <f t="shared" si="0"/>
        <v>43439.76</v>
      </c>
    </row>
    <row r="67" spans="2:11" ht="28.5" x14ac:dyDescent="0.2">
      <c r="B67" s="43">
        <v>60</v>
      </c>
      <c r="C67" s="43" t="s">
        <v>103</v>
      </c>
      <c r="D67" s="44" t="s">
        <v>104</v>
      </c>
      <c r="E67" s="45" t="s">
        <v>88</v>
      </c>
      <c r="F67" s="43">
        <v>1</v>
      </c>
      <c r="G67" s="46">
        <v>21294</v>
      </c>
      <c r="H67" s="47">
        <v>0.19</v>
      </c>
      <c r="I67" s="48">
        <f t="shared" si="1"/>
        <v>4045.86</v>
      </c>
      <c r="J67" s="49">
        <f t="shared" si="2"/>
        <v>25339.86</v>
      </c>
      <c r="K67" s="50">
        <f t="shared" si="0"/>
        <v>25339.86</v>
      </c>
    </row>
    <row r="68" spans="2:11" ht="54.75" customHeight="1" x14ac:dyDescent="0.2">
      <c r="B68" s="43">
        <v>61</v>
      </c>
      <c r="C68" s="43" t="s">
        <v>105</v>
      </c>
      <c r="D68" s="44" t="s">
        <v>106</v>
      </c>
      <c r="E68" s="45" t="s">
        <v>11</v>
      </c>
      <c r="F68" s="43">
        <v>1</v>
      </c>
      <c r="G68" s="46">
        <v>28392</v>
      </c>
      <c r="H68" s="47">
        <v>0.19</v>
      </c>
      <c r="I68" s="48">
        <f t="shared" si="1"/>
        <v>5394.4800000000005</v>
      </c>
      <c r="J68" s="49">
        <f t="shared" si="2"/>
        <v>33786.480000000003</v>
      </c>
      <c r="K68" s="50">
        <f t="shared" si="0"/>
        <v>33786.480000000003</v>
      </c>
    </row>
    <row r="69" spans="2:11" ht="28.5" x14ac:dyDescent="0.2">
      <c r="B69" s="43">
        <v>62</v>
      </c>
      <c r="C69" s="43" t="s">
        <v>107</v>
      </c>
      <c r="D69" s="44" t="s">
        <v>108</v>
      </c>
      <c r="E69" s="45" t="s">
        <v>11</v>
      </c>
      <c r="F69" s="43">
        <v>1</v>
      </c>
      <c r="G69" s="46">
        <v>12675</v>
      </c>
      <c r="H69" s="47">
        <v>0.19</v>
      </c>
      <c r="I69" s="48">
        <f t="shared" si="1"/>
        <v>2408.25</v>
      </c>
      <c r="J69" s="49">
        <f t="shared" si="2"/>
        <v>15083.25</v>
      </c>
      <c r="K69" s="50">
        <f t="shared" si="0"/>
        <v>15083.25</v>
      </c>
    </row>
    <row r="70" spans="2:11" ht="28.5" x14ac:dyDescent="0.2">
      <c r="B70" s="43">
        <v>63</v>
      </c>
      <c r="C70" s="43" t="s">
        <v>107</v>
      </c>
      <c r="D70" s="44" t="s">
        <v>109</v>
      </c>
      <c r="E70" s="45" t="s">
        <v>11</v>
      </c>
      <c r="F70" s="43">
        <v>1</v>
      </c>
      <c r="G70" s="46">
        <v>12168</v>
      </c>
      <c r="H70" s="47">
        <v>0.19</v>
      </c>
      <c r="I70" s="48">
        <f t="shared" si="1"/>
        <v>2311.92</v>
      </c>
      <c r="J70" s="49">
        <f t="shared" si="2"/>
        <v>14479.92</v>
      </c>
      <c r="K70" s="50">
        <f t="shared" si="0"/>
        <v>14479.92</v>
      </c>
    </row>
    <row r="71" spans="2:11" ht="27.4" customHeight="1" x14ac:dyDescent="0.2">
      <c r="B71" s="43">
        <v>64</v>
      </c>
      <c r="C71" s="43" t="s">
        <v>110</v>
      </c>
      <c r="D71" s="44" t="s">
        <v>111</v>
      </c>
      <c r="E71" s="45" t="s">
        <v>11</v>
      </c>
      <c r="F71" s="43">
        <v>1</v>
      </c>
      <c r="G71" s="46">
        <v>20280</v>
      </c>
      <c r="H71" s="47">
        <v>0.19</v>
      </c>
      <c r="I71" s="48">
        <f t="shared" si="1"/>
        <v>3853.2</v>
      </c>
      <c r="J71" s="49">
        <f t="shared" si="2"/>
        <v>24133.200000000001</v>
      </c>
      <c r="K71" s="50">
        <f t="shared" si="0"/>
        <v>24133.200000000001</v>
      </c>
    </row>
    <row r="72" spans="2:11" ht="15" customHeight="1" x14ac:dyDescent="0.2">
      <c r="B72" s="43">
        <v>65</v>
      </c>
      <c r="C72" s="43" t="s">
        <v>112</v>
      </c>
      <c r="D72" s="44" t="s">
        <v>113</v>
      </c>
      <c r="E72" s="45" t="s">
        <v>11</v>
      </c>
      <c r="F72" s="43">
        <v>1</v>
      </c>
      <c r="G72" s="46">
        <v>22815</v>
      </c>
      <c r="H72" s="47">
        <v>0.19</v>
      </c>
      <c r="I72" s="48">
        <f t="shared" si="1"/>
        <v>4334.8500000000004</v>
      </c>
      <c r="J72" s="49">
        <f t="shared" si="2"/>
        <v>27149.85</v>
      </c>
      <c r="K72" s="50">
        <f t="shared" ref="K72:K73" si="3">J72*F72</f>
        <v>27149.85</v>
      </c>
    </row>
    <row r="73" spans="2:11" ht="276.75" customHeight="1" x14ac:dyDescent="0.2">
      <c r="B73" s="43">
        <v>66</v>
      </c>
      <c r="C73" s="52" t="s">
        <v>122</v>
      </c>
      <c r="D73" s="44" t="s">
        <v>123</v>
      </c>
      <c r="E73" s="45" t="s">
        <v>11</v>
      </c>
      <c r="F73" s="43">
        <v>1</v>
      </c>
      <c r="G73" s="46">
        <v>159198</v>
      </c>
      <c r="H73" s="47">
        <v>0.19</v>
      </c>
      <c r="I73" s="48">
        <f t="shared" si="1"/>
        <v>30247.62</v>
      </c>
      <c r="J73" s="49">
        <f t="shared" si="2"/>
        <v>189445.62</v>
      </c>
      <c r="K73" s="50">
        <f t="shared" si="3"/>
        <v>189445.62</v>
      </c>
    </row>
    <row r="74" spans="2:11" ht="85.9" customHeight="1" x14ac:dyDescent="0.2">
      <c r="B74" s="43">
        <v>67</v>
      </c>
      <c r="C74" s="52" t="s">
        <v>124</v>
      </c>
      <c r="D74" s="44" t="s">
        <v>125</v>
      </c>
      <c r="E74" s="45" t="s">
        <v>11</v>
      </c>
      <c r="F74" s="43">
        <v>1</v>
      </c>
      <c r="G74" s="46">
        <v>82134</v>
      </c>
      <c r="H74" s="47">
        <v>0.19</v>
      </c>
      <c r="I74" s="48">
        <f t="shared" si="1"/>
        <v>15605.460000000001</v>
      </c>
      <c r="J74" s="49">
        <f>G74+I74</f>
        <v>97739.46</v>
      </c>
      <c r="K74" s="50">
        <f>J74*F74</f>
        <v>97739.46</v>
      </c>
    </row>
    <row r="75" spans="2:11" ht="270.75" x14ac:dyDescent="0.2">
      <c r="B75" s="43">
        <v>68</v>
      </c>
      <c r="C75" s="52" t="s">
        <v>127</v>
      </c>
      <c r="D75" s="44" t="s">
        <v>126</v>
      </c>
      <c r="E75" s="45" t="s">
        <v>11</v>
      </c>
      <c r="F75" s="43">
        <v>1</v>
      </c>
      <c r="G75" s="46">
        <v>185562</v>
      </c>
      <c r="H75" s="47">
        <v>0.19</v>
      </c>
      <c r="I75" s="48">
        <f t="shared" ref="I75:I76" si="4">G75*H75</f>
        <v>35256.78</v>
      </c>
      <c r="J75" s="49">
        <f t="shared" ref="J75:J76" si="5">G75+I75</f>
        <v>220818.78</v>
      </c>
      <c r="K75" s="50">
        <f t="shared" ref="K75:K76" si="6">J75*F75</f>
        <v>220818.78</v>
      </c>
    </row>
    <row r="76" spans="2:11" ht="148.5" customHeight="1" x14ac:dyDescent="0.2">
      <c r="B76" s="43">
        <v>69</v>
      </c>
      <c r="C76" s="43" t="s">
        <v>128</v>
      </c>
      <c r="D76" s="44" t="s">
        <v>129</v>
      </c>
      <c r="E76" s="45" t="s">
        <v>11</v>
      </c>
      <c r="F76" s="43">
        <v>1</v>
      </c>
      <c r="G76" s="46">
        <v>59826</v>
      </c>
      <c r="H76" s="47">
        <v>0.19</v>
      </c>
      <c r="I76" s="48">
        <f t="shared" si="4"/>
        <v>11366.94</v>
      </c>
      <c r="J76" s="49">
        <f t="shared" si="5"/>
        <v>71192.94</v>
      </c>
      <c r="K76" s="50">
        <f t="shared" si="6"/>
        <v>71192.94</v>
      </c>
    </row>
    <row r="77" spans="2:11" ht="22.5" customHeight="1" x14ac:dyDescent="0.2">
      <c r="G77" s="58" t="s">
        <v>117</v>
      </c>
      <c r="H77" s="58"/>
      <c r="I77" s="58"/>
      <c r="J77" s="58"/>
      <c r="K77" s="53">
        <f>SUM(K8:K76)</f>
        <v>13031122.845999997</v>
      </c>
    </row>
    <row r="78" spans="2:11" x14ac:dyDescent="0.2">
      <c r="G78" s="38"/>
    </row>
  </sheetData>
  <mergeCells count="1">
    <mergeCell ref="G77:J7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94B811-0D6B-4500-A7A4-D18463E9DDAF}">
  <dimension ref="B2:O78"/>
  <sheetViews>
    <sheetView tabSelected="1" zoomScale="70" zoomScaleNormal="70" workbookViewId="0">
      <selection activeCell="R13" sqref="R13"/>
    </sheetView>
  </sheetViews>
  <sheetFormatPr baseColWidth="10" defaultColWidth="11.375" defaultRowHeight="14.25" x14ac:dyDescent="0.2"/>
  <cols>
    <col min="1" max="1" width="9" style="37" customWidth="1"/>
    <col min="2" max="2" width="6.75" style="37" customWidth="1"/>
    <col min="3" max="3" width="19.75" style="37" customWidth="1"/>
    <col min="4" max="4" width="74.75" style="37" customWidth="1"/>
    <col min="5" max="5" width="9.875" style="37" bestFit="1" customWidth="1"/>
    <col min="6" max="6" width="7.25" style="37" customWidth="1"/>
    <col min="7" max="7" width="13.75" style="37" customWidth="1"/>
    <col min="8" max="8" width="15.25" style="37" customWidth="1"/>
    <col min="9" max="9" width="15.5" style="37" customWidth="1"/>
    <col min="10" max="10" width="17.75" style="37" customWidth="1"/>
    <col min="11" max="12" width="12.125" style="37" customWidth="1"/>
    <col min="13" max="13" width="12.125" style="37" bestFit="1" customWidth="1"/>
    <col min="14" max="14" width="18.625" style="37" customWidth="1"/>
    <col min="15" max="16384" width="11.375" style="37"/>
  </cols>
  <sheetData>
    <row r="2" spans="2:15" x14ac:dyDescent="0.2">
      <c r="J2" s="63"/>
    </row>
    <row r="3" spans="2:15" x14ac:dyDescent="0.2">
      <c r="B3" s="37" t="s">
        <v>115</v>
      </c>
      <c r="J3" s="63"/>
      <c r="M3" s="38"/>
      <c r="N3" s="38"/>
    </row>
    <row r="4" spans="2:15" x14ac:dyDescent="0.2">
      <c r="B4" s="37" t="s">
        <v>116</v>
      </c>
    </row>
    <row r="6" spans="2:15" x14ac:dyDescent="0.2">
      <c r="G6" s="59" t="s">
        <v>145</v>
      </c>
      <c r="H6" s="59" t="s">
        <v>146</v>
      </c>
      <c r="I6" s="59" t="s">
        <v>147</v>
      </c>
      <c r="J6" s="60"/>
      <c r="K6" s="40"/>
      <c r="L6" s="40"/>
      <c r="M6" s="40"/>
      <c r="N6" s="39"/>
    </row>
    <row r="7" spans="2:15" ht="74.25" customHeight="1" x14ac:dyDescent="0.2">
      <c r="B7" s="41" t="s">
        <v>118</v>
      </c>
      <c r="C7" s="41" t="s">
        <v>0</v>
      </c>
      <c r="D7" s="41" t="s">
        <v>1</v>
      </c>
      <c r="E7" s="41" t="s">
        <v>2</v>
      </c>
      <c r="F7" s="41" t="s">
        <v>3</v>
      </c>
      <c r="G7" s="41" t="s">
        <v>148</v>
      </c>
      <c r="H7" s="41" t="s">
        <v>148</v>
      </c>
      <c r="I7" s="41" t="s">
        <v>148</v>
      </c>
      <c r="J7" s="64" t="s">
        <v>149</v>
      </c>
      <c r="K7" s="42" t="s">
        <v>5</v>
      </c>
      <c r="L7" s="42" t="s">
        <v>121</v>
      </c>
      <c r="M7" s="41" t="s">
        <v>119</v>
      </c>
      <c r="N7" s="41" t="s">
        <v>150</v>
      </c>
    </row>
    <row r="8" spans="2:15" ht="75" customHeight="1" x14ac:dyDescent="0.2">
      <c r="B8" s="43">
        <v>1</v>
      </c>
      <c r="C8" s="43" t="s">
        <v>6</v>
      </c>
      <c r="D8" s="44" t="s">
        <v>7</v>
      </c>
      <c r="E8" s="45" t="s">
        <v>8</v>
      </c>
      <c r="F8" s="43">
        <v>1</v>
      </c>
      <c r="G8" s="61">
        <v>124900</v>
      </c>
      <c r="H8" s="61">
        <v>126000</v>
      </c>
      <c r="I8" s="62">
        <v>127764</v>
      </c>
      <c r="J8" s="46">
        <f>ROUND(AVERAGE(G8+H8+I8)/3,0)</f>
        <v>126221</v>
      </c>
      <c r="K8" s="47">
        <v>0.19</v>
      </c>
      <c r="L8" s="48">
        <f>J8*K8</f>
        <v>23981.99</v>
      </c>
      <c r="M8" s="49">
        <f>J8+L8</f>
        <v>150202.99</v>
      </c>
      <c r="N8" s="50">
        <f>M8*F8</f>
        <v>150202.99</v>
      </c>
    </row>
    <row r="9" spans="2:15" ht="75.75" customHeight="1" x14ac:dyDescent="0.2">
      <c r="B9" s="43">
        <v>2</v>
      </c>
      <c r="C9" s="43" t="s">
        <v>9</v>
      </c>
      <c r="D9" s="44" t="s">
        <v>10</v>
      </c>
      <c r="E9" s="45" t="s">
        <v>11</v>
      </c>
      <c r="F9" s="43">
        <v>1</v>
      </c>
      <c r="G9" s="61">
        <v>138000</v>
      </c>
      <c r="H9" s="61">
        <v>140000</v>
      </c>
      <c r="I9" s="62">
        <v>141960</v>
      </c>
      <c r="J9" s="46">
        <f t="shared" ref="J9:J72" si="0">ROUND(AVERAGE(G9+H9+I9)/3,0)</f>
        <v>139987</v>
      </c>
      <c r="K9" s="47">
        <v>0.19</v>
      </c>
      <c r="L9" s="48">
        <f t="shared" ref="L9:L72" si="1">J9*19%</f>
        <v>26597.53</v>
      </c>
      <c r="M9" s="49">
        <f t="shared" ref="M9:M72" si="2">J9+L9</f>
        <v>166584.53</v>
      </c>
      <c r="N9" s="50">
        <f>M9*F9</f>
        <v>166584.53</v>
      </c>
    </row>
    <row r="10" spans="2:15" ht="66" customHeight="1" x14ac:dyDescent="0.2">
      <c r="B10" s="43">
        <v>3</v>
      </c>
      <c r="C10" s="43" t="s">
        <v>12</v>
      </c>
      <c r="D10" s="44" t="s">
        <v>13</v>
      </c>
      <c r="E10" s="45" t="s">
        <v>11</v>
      </c>
      <c r="F10" s="43">
        <v>1</v>
      </c>
      <c r="G10" s="61">
        <v>135500</v>
      </c>
      <c r="H10" s="61">
        <v>137000</v>
      </c>
      <c r="I10" s="62">
        <v>138918</v>
      </c>
      <c r="J10" s="46">
        <f t="shared" si="0"/>
        <v>137139</v>
      </c>
      <c r="K10" s="47">
        <v>0.19</v>
      </c>
      <c r="L10" s="48">
        <f t="shared" si="1"/>
        <v>26056.41</v>
      </c>
      <c r="M10" s="49">
        <f t="shared" si="2"/>
        <v>163195.41</v>
      </c>
      <c r="N10" s="50">
        <f>M10*F10</f>
        <v>163195.41</v>
      </c>
      <c r="O10" s="38"/>
    </row>
    <row r="11" spans="2:15" ht="130.5" customHeight="1" x14ac:dyDescent="0.2">
      <c r="B11" s="43">
        <v>4</v>
      </c>
      <c r="C11" s="43" t="s">
        <v>14</v>
      </c>
      <c r="D11" s="44" t="s">
        <v>140</v>
      </c>
      <c r="E11" s="45" t="s">
        <v>11</v>
      </c>
      <c r="F11" s="43">
        <v>1</v>
      </c>
      <c r="G11" s="61">
        <v>196400</v>
      </c>
      <c r="H11" s="61">
        <v>197500</v>
      </c>
      <c r="I11" s="62">
        <v>200265</v>
      </c>
      <c r="J11" s="46">
        <f t="shared" si="0"/>
        <v>198055</v>
      </c>
      <c r="K11" s="47">
        <v>0.19</v>
      </c>
      <c r="L11" s="48">
        <f t="shared" si="1"/>
        <v>37630.449999999997</v>
      </c>
      <c r="M11" s="49">
        <f t="shared" si="2"/>
        <v>235685.45</v>
      </c>
      <c r="N11" s="50">
        <f>M11*F11</f>
        <v>235685.45</v>
      </c>
    </row>
    <row r="12" spans="2:15" ht="110.65" customHeight="1" x14ac:dyDescent="0.2">
      <c r="B12" s="43">
        <v>5</v>
      </c>
      <c r="C12" s="43" t="s">
        <v>133</v>
      </c>
      <c r="D12" s="44" t="s">
        <v>15</v>
      </c>
      <c r="E12" s="45" t="s">
        <v>11</v>
      </c>
      <c r="F12" s="43">
        <v>1</v>
      </c>
      <c r="G12" s="61">
        <v>158000</v>
      </c>
      <c r="H12" s="61">
        <v>160000</v>
      </c>
      <c r="I12" s="62">
        <v>162240</v>
      </c>
      <c r="J12" s="46">
        <f t="shared" si="0"/>
        <v>160080</v>
      </c>
      <c r="K12" s="47">
        <v>0.19</v>
      </c>
      <c r="L12" s="48">
        <f t="shared" si="1"/>
        <v>30415.200000000001</v>
      </c>
      <c r="M12" s="49">
        <f t="shared" si="2"/>
        <v>190495.2</v>
      </c>
      <c r="N12" s="50">
        <f>M12*F12</f>
        <v>190495.2</v>
      </c>
    </row>
    <row r="13" spans="2:15" ht="186" customHeight="1" x14ac:dyDescent="0.2">
      <c r="B13" s="43">
        <v>6</v>
      </c>
      <c r="C13" s="43" t="s">
        <v>134</v>
      </c>
      <c r="D13" s="44" t="s">
        <v>131</v>
      </c>
      <c r="E13" s="45" t="s">
        <v>11</v>
      </c>
      <c r="F13" s="43">
        <v>1</v>
      </c>
      <c r="G13" s="61">
        <v>119760</v>
      </c>
      <c r="H13" s="61">
        <v>122000</v>
      </c>
      <c r="I13" s="62">
        <v>123200</v>
      </c>
      <c r="J13" s="46">
        <f t="shared" si="0"/>
        <v>121653</v>
      </c>
      <c r="K13" s="47">
        <v>0.19</v>
      </c>
      <c r="L13" s="48">
        <f t="shared" si="1"/>
        <v>23114.07</v>
      </c>
      <c r="M13" s="49">
        <f t="shared" si="2"/>
        <v>144767.07</v>
      </c>
      <c r="N13" s="50">
        <f>M13*F13</f>
        <v>144767.07</v>
      </c>
    </row>
    <row r="14" spans="2:15" ht="409.5" x14ac:dyDescent="0.2">
      <c r="B14" s="43">
        <v>7</v>
      </c>
      <c r="C14" s="43" t="s">
        <v>130</v>
      </c>
      <c r="D14" s="51" t="s">
        <v>132</v>
      </c>
      <c r="E14" s="45" t="s">
        <v>11</v>
      </c>
      <c r="F14" s="43">
        <v>1</v>
      </c>
      <c r="G14" s="61">
        <v>248000</v>
      </c>
      <c r="H14" s="61">
        <v>250000</v>
      </c>
      <c r="I14" s="62">
        <v>252000</v>
      </c>
      <c r="J14" s="46">
        <f t="shared" si="0"/>
        <v>250000</v>
      </c>
      <c r="K14" s="47">
        <v>0.19</v>
      </c>
      <c r="L14" s="48">
        <f t="shared" si="1"/>
        <v>47500</v>
      </c>
      <c r="M14" s="49">
        <f t="shared" si="2"/>
        <v>297500</v>
      </c>
      <c r="N14" s="50">
        <f>M14*F14</f>
        <v>297500</v>
      </c>
    </row>
    <row r="15" spans="2:15" ht="409.5" x14ac:dyDescent="0.2">
      <c r="B15" s="43">
        <v>8</v>
      </c>
      <c r="C15" s="43" t="s">
        <v>137</v>
      </c>
      <c r="D15" s="44" t="s">
        <v>136</v>
      </c>
      <c r="E15" s="45" t="s">
        <v>11</v>
      </c>
      <c r="F15" s="43">
        <v>1</v>
      </c>
      <c r="G15" s="61">
        <v>167000</v>
      </c>
      <c r="H15" s="61">
        <v>168000</v>
      </c>
      <c r="I15" s="62">
        <v>170352</v>
      </c>
      <c r="J15" s="46">
        <f t="shared" si="0"/>
        <v>168451</v>
      </c>
      <c r="K15" s="47">
        <v>0.19</v>
      </c>
      <c r="L15" s="48">
        <f t="shared" si="1"/>
        <v>32005.69</v>
      </c>
      <c r="M15" s="49">
        <f t="shared" si="2"/>
        <v>200456.69</v>
      </c>
      <c r="N15" s="50">
        <f>M15*F15</f>
        <v>200456.69</v>
      </c>
    </row>
    <row r="16" spans="2:15" ht="130.5" customHeight="1" x14ac:dyDescent="0.2">
      <c r="B16" s="43">
        <v>9</v>
      </c>
      <c r="C16" s="43" t="s">
        <v>134</v>
      </c>
      <c r="D16" s="44" t="s">
        <v>144</v>
      </c>
      <c r="E16" s="45" t="s">
        <v>11</v>
      </c>
      <c r="F16" s="43">
        <v>1</v>
      </c>
      <c r="G16" s="61">
        <v>130000</v>
      </c>
      <c r="H16" s="61">
        <v>131000</v>
      </c>
      <c r="I16" s="62">
        <v>133500</v>
      </c>
      <c r="J16" s="46">
        <f t="shared" si="0"/>
        <v>131500</v>
      </c>
      <c r="K16" s="47">
        <v>0.19</v>
      </c>
      <c r="L16" s="48">
        <f t="shared" si="1"/>
        <v>24985</v>
      </c>
      <c r="M16" s="49">
        <f t="shared" si="2"/>
        <v>156485</v>
      </c>
      <c r="N16" s="50">
        <f>M16*F16</f>
        <v>156485</v>
      </c>
    </row>
    <row r="17" spans="2:14" ht="409.5" x14ac:dyDescent="0.2">
      <c r="B17" s="43">
        <v>10</v>
      </c>
      <c r="C17" s="43" t="s">
        <v>130</v>
      </c>
      <c r="D17" s="44" t="s">
        <v>135</v>
      </c>
      <c r="E17" s="45" t="s">
        <v>11</v>
      </c>
      <c r="F17" s="43">
        <v>1</v>
      </c>
      <c r="G17" s="61">
        <v>248000</v>
      </c>
      <c r="H17" s="61">
        <v>250000</v>
      </c>
      <c r="I17" s="62">
        <v>252000</v>
      </c>
      <c r="J17" s="46">
        <f t="shared" si="0"/>
        <v>250000</v>
      </c>
      <c r="K17" s="47">
        <v>0.19</v>
      </c>
      <c r="L17" s="48">
        <f t="shared" si="1"/>
        <v>47500</v>
      </c>
      <c r="M17" s="49">
        <f t="shared" si="2"/>
        <v>297500</v>
      </c>
      <c r="N17" s="50">
        <f>M17*F17</f>
        <v>297500</v>
      </c>
    </row>
    <row r="18" spans="2:14" ht="409.5" x14ac:dyDescent="0.2">
      <c r="B18" s="43">
        <v>11</v>
      </c>
      <c r="C18" s="43" t="s">
        <v>137</v>
      </c>
      <c r="D18" s="44" t="s">
        <v>136</v>
      </c>
      <c r="E18" s="45" t="s">
        <v>11</v>
      </c>
      <c r="F18" s="43">
        <v>1</v>
      </c>
      <c r="G18" s="61">
        <v>167000</v>
      </c>
      <c r="H18" s="61">
        <v>170000</v>
      </c>
      <c r="I18" s="62">
        <v>172380</v>
      </c>
      <c r="J18" s="46">
        <f t="shared" si="0"/>
        <v>169793</v>
      </c>
      <c r="K18" s="47">
        <v>0.19</v>
      </c>
      <c r="L18" s="48">
        <f t="shared" si="1"/>
        <v>32260.670000000002</v>
      </c>
      <c r="M18" s="49">
        <f t="shared" si="2"/>
        <v>202053.67</v>
      </c>
      <c r="N18" s="50">
        <f>M18*F18</f>
        <v>202053.67</v>
      </c>
    </row>
    <row r="19" spans="2:14" ht="114" x14ac:dyDescent="0.2">
      <c r="B19" s="43">
        <v>12</v>
      </c>
      <c r="C19" s="43" t="s">
        <v>134</v>
      </c>
      <c r="D19" s="44" t="s">
        <v>143</v>
      </c>
      <c r="E19" s="45" t="s">
        <v>11</v>
      </c>
      <c r="F19" s="43">
        <v>1</v>
      </c>
      <c r="G19" s="61">
        <v>130000</v>
      </c>
      <c r="H19" s="61">
        <v>131000</v>
      </c>
      <c r="I19" s="62">
        <v>133500</v>
      </c>
      <c r="J19" s="46">
        <f t="shared" si="0"/>
        <v>131500</v>
      </c>
      <c r="K19" s="47">
        <v>0.19</v>
      </c>
      <c r="L19" s="48">
        <f t="shared" si="1"/>
        <v>24985</v>
      </c>
      <c r="M19" s="49">
        <f t="shared" si="2"/>
        <v>156485</v>
      </c>
      <c r="N19" s="50">
        <f>M19*F19</f>
        <v>156485</v>
      </c>
    </row>
    <row r="20" spans="2:14" ht="409.5" x14ac:dyDescent="0.2">
      <c r="B20" s="43">
        <v>13</v>
      </c>
      <c r="C20" s="43" t="s">
        <v>138</v>
      </c>
      <c r="D20" s="44" t="s">
        <v>135</v>
      </c>
      <c r="E20" s="45" t="s">
        <v>11</v>
      </c>
      <c r="F20" s="43">
        <v>1</v>
      </c>
      <c r="G20" s="61">
        <v>239000</v>
      </c>
      <c r="H20" s="61">
        <v>247000</v>
      </c>
      <c r="I20" s="62">
        <v>247800</v>
      </c>
      <c r="J20" s="46">
        <f t="shared" si="0"/>
        <v>244600</v>
      </c>
      <c r="K20" s="47">
        <v>0.19</v>
      </c>
      <c r="L20" s="48">
        <f t="shared" si="1"/>
        <v>46474</v>
      </c>
      <c r="M20" s="49">
        <f t="shared" si="2"/>
        <v>291074</v>
      </c>
      <c r="N20" s="50">
        <f>M20*F20</f>
        <v>291074</v>
      </c>
    </row>
    <row r="21" spans="2:14" ht="61.15" customHeight="1" x14ac:dyDescent="0.2">
      <c r="B21" s="43">
        <v>14</v>
      </c>
      <c r="C21" s="43" t="s">
        <v>16</v>
      </c>
      <c r="D21" s="44" t="s">
        <v>13</v>
      </c>
      <c r="E21" s="45" t="s">
        <v>11</v>
      </c>
      <c r="F21" s="43">
        <v>1</v>
      </c>
      <c r="G21" s="61">
        <v>135500</v>
      </c>
      <c r="H21" s="61">
        <v>140000</v>
      </c>
      <c r="I21" s="62">
        <v>141960</v>
      </c>
      <c r="J21" s="46">
        <f t="shared" si="0"/>
        <v>139153</v>
      </c>
      <c r="K21" s="47">
        <v>0.19</v>
      </c>
      <c r="L21" s="48">
        <f t="shared" si="1"/>
        <v>26439.07</v>
      </c>
      <c r="M21" s="49">
        <f t="shared" si="2"/>
        <v>165592.07</v>
      </c>
      <c r="N21" s="50">
        <f>M21*F21</f>
        <v>165592.07</v>
      </c>
    </row>
    <row r="22" spans="2:14" ht="151.9" customHeight="1" x14ac:dyDescent="0.2">
      <c r="B22" s="43">
        <v>15</v>
      </c>
      <c r="C22" s="43" t="s">
        <v>17</v>
      </c>
      <c r="D22" s="44" t="s">
        <v>18</v>
      </c>
      <c r="E22" s="45" t="s">
        <v>19</v>
      </c>
      <c r="F22" s="43">
        <v>1</v>
      </c>
      <c r="G22" s="61">
        <v>250000</v>
      </c>
      <c r="H22" s="61">
        <v>252000</v>
      </c>
      <c r="I22" s="62">
        <v>251472</v>
      </c>
      <c r="J22" s="46">
        <f t="shared" si="0"/>
        <v>251157</v>
      </c>
      <c r="K22" s="47">
        <v>0.19</v>
      </c>
      <c r="L22" s="48">
        <f t="shared" si="1"/>
        <v>47719.83</v>
      </c>
      <c r="M22" s="49">
        <f t="shared" si="2"/>
        <v>298876.83</v>
      </c>
      <c r="N22" s="50">
        <f>M22*F22</f>
        <v>298876.83</v>
      </c>
    </row>
    <row r="23" spans="2:14" ht="109.5" customHeight="1" x14ac:dyDescent="0.2">
      <c r="B23" s="43">
        <v>16</v>
      </c>
      <c r="C23" s="43" t="s">
        <v>20</v>
      </c>
      <c r="D23" s="44" t="s">
        <v>141</v>
      </c>
      <c r="E23" s="45" t="s">
        <v>11</v>
      </c>
      <c r="F23" s="43">
        <v>1</v>
      </c>
      <c r="G23" s="61">
        <v>65000</v>
      </c>
      <c r="H23" s="61">
        <v>66000</v>
      </c>
      <c r="I23" s="62">
        <v>66924</v>
      </c>
      <c r="J23" s="46">
        <f t="shared" si="0"/>
        <v>65975</v>
      </c>
      <c r="K23" s="47">
        <v>0.19</v>
      </c>
      <c r="L23" s="48">
        <f t="shared" si="1"/>
        <v>12535.25</v>
      </c>
      <c r="M23" s="49">
        <f t="shared" si="2"/>
        <v>78510.25</v>
      </c>
      <c r="N23" s="50">
        <f>M23*F23</f>
        <v>78510.25</v>
      </c>
    </row>
    <row r="24" spans="2:14" ht="75.75" customHeight="1" x14ac:dyDescent="0.2">
      <c r="B24" s="43">
        <v>17</v>
      </c>
      <c r="C24" s="43" t="s">
        <v>21</v>
      </c>
      <c r="D24" s="44" t="s">
        <v>22</v>
      </c>
      <c r="E24" s="45" t="s">
        <v>11</v>
      </c>
      <c r="F24" s="43">
        <v>1</v>
      </c>
      <c r="G24" s="61">
        <v>97900</v>
      </c>
      <c r="H24" s="61">
        <v>100000</v>
      </c>
      <c r="I24" s="62">
        <v>101400</v>
      </c>
      <c r="J24" s="46">
        <f t="shared" si="0"/>
        <v>99767</v>
      </c>
      <c r="K24" s="47">
        <v>0.19</v>
      </c>
      <c r="L24" s="48">
        <f t="shared" si="1"/>
        <v>18955.73</v>
      </c>
      <c r="M24" s="49">
        <f t="shared" si="2"/>
        <v>118722.73</v>
      </c>
      <c r="N24" s="50">
        <f>M24*F24</f>
        <v>118722.73</v>
      </c>
    </row>
    <row r="25" spans="2:14" ht="175.15" customHeight="1" x14ac:dyDescent="0.2">
      <c r="B25" s="43">
        <v>18</v>
      </c>
      <c r="C25" s="43" t="s">
        <v>23</v>
      </c>
      <c r="D25" s="44" t="s">
        <v>114</v>
      </c>
      <c r="E25" s="45" t="s">
        <v>19</v>
      </c>
      <c r="F25" s="43">
        <v>1</v>
      </c>
      <c r="G25" s="61">
        <v>189300</v>
      </c>
      <c r="H25" s="61">
        <v>190000</v>
      </c>
      <c r="I25" s="62">
        <v>192660</v>
      </c>
      <c r="J25" s="46">
        <f t="shared" si="0"/>
        <v>190653</v>
      </c>
      <c r="K25" s="47">
        <v>0.19</v>
      </c>
      <c r="L25" s="48">
        <f t="shared" si="1"/>
        <v>36224.07</v>
      </c>
      <c r="M25" s="49">
        <f t="shared" si="2"/>
        <v>226877.07</v>
      </c>
      <c r="N25" s="50">
        <f>M25*F25</f>
        <v>226877.07</v>
      </c>
    </row>
    <row r="26" spans="2:14" ht="166.5" customHeight="1" x14ac:dyDescent="0.2">
      <c r="B26" s="43">
        <v>19</v>
      </c>
      <c r="C26" s="43" t="s">
        <v>24</v>
      </c>
      <c r="D26" s="44" t="s">
        <v>25</v>
      </c>
      <c r="E26" s="45" t="s">
        <v>19</v>
      </c>
      <c r="F26" s="43">
        <v>1</v>
      </c>
      <c r="G26" s="61">
        <v>225600</v>
      </c>
      <c r="H26" s="61">
        <v>230000</v>
      </c>
      <c r="I26" s="62">
        <v>233220</v>
      </c>
      <c r="J26" s="46">
        <f t="shared" si="0"/>
        <v>229607</v>
      </c>
      <c r="K26" s="47">
        <v>0.19</v>
      </c>
      <c r="L26" s="48">
        <f t="shared" si="1"/>
        <v>43625.33</v>
      </c>
      <c r="M26" s="49">
        <f t="shared" si="2"/>
        <v>273232.33</v>
      </c>
      <c r="N26" s="50">
        <f>M26*F26</f>
        <v>273232.33</v>
      </c>
    </row>
    <row r="27" spans="2:14" ht="85.5" x14ac:dyDescent="0.2">
      <c r="B27" s="43">
        <v>20</v>
      </c>
      <c r="C27" s="43" t="s">
        <v>26</v>
      </c>
      <c r="D27" s="44" t="s">
        <v>27</v>
      </c>
      <c r="E27" s="45" t="s">
        <v>19</v>
      </c>
      <c r="F27" s="43">
        <v>1</v>
      </c>
      <c r="G27" s="61">
        <v>98000</v>
      </c>
      <c r="H27" s="61">
        <v>100000</v>
      </c>
      <c r="I27" s="62">
        <v>101400</v>
      </c>
      <c r="J27" s="46">
        <f t="shared" si="0"/>
        <v>99800</v>
      </c>
      <c r="K27" s="47">
        <v>0.19</v>
      </c>
      <c r="L27" s="48">
        <f t="shared" si="1"/>
        <v>18962</v>
      </c>
      <c r="M27" s="49">
        <f t="shared" si="2"/>
        <v>118762</v>
      </c>
      <c r="N27" s="50">
        <f>M27*F27</f>
        <v>118762</v>
      </c>
    </row>
    <row r="28" spans="2:14" ht="71.25" x14ac:dyDescent="0.2">
      <c r="B28" s="43">
        <v>21</v>
      </c>
      <c r="C28" s="43" t="s">
        <v>28</v>
      </c>
      <c r="D28" s="44" t="s">
        <v>13</v>
      </c>
      <c r="E28" s="45" t="s">
        <v>11</v>
      </c>
      <c r="F28" s="43">
        <v>1</v>
      </c>
      <c r="G28" s="61">
        <v>135500</v>
      </c>
      <c r="H28" s="61">
        <v>136000</v>
      </c>
      <c r="I28" s="62">
        <v>137904</v>
      </c>
      <c r="J28" s="46">
        <f t="shared" si="0"/>
        <v>136468</v>
      </c>
      <c r="K28" s="47">
        <v>0.19</v>
      </c>
      <c r="L28" s="48">
        <f t="shared" si="1"/>
        <v>25928.920000000002</v>
      </c>
      <c r="M28" s="49">
        <f t="shared" si="2"/>
        <v>162396.92000000001</v>
      </c>
      <c r="N28" s="50">
        <f>M28*F28</f>
        <v>162396.92000000001</v>
      </c>
    </row>
    <row r="29" spans="2:14" ht="113.65" customHeight="1" x14ac:dyDescent="0.2">
      <c r="B29" s="43">
        <v>22</v>
      </c>
      <c r="C29" s="43" t="s">
        <v>29</v>
      </c>
      <c r="D29" s="44" t="s">
        <v>30</v>
      </c>
      <c r="E29" s="45" t="s">
        <v>11</v>
      </c>
      <c r="F29" s="43">
        <v>1</v>
      </c>
      <c r="G29" s="61">
        <v>147500</v>
      </c>
      <c r="H29" s="61">
        <v>150000</v>
      </c>
      <c r="I29" s="62">
        <v>152100</v>
      </c>
      <c r="J29" s="46">
        <f t="shared" si="0"/>
        <v>149867</v>
      </c>
      <c r="K29" s="47">
        <v>0.19</v>
      </c>
      <c r="L29" s="48">
        <f t="shared" si="1"/>
        <v>28474.73</v>
      </c>
      <c r="M29" s="49">
        <f t="shared" si="2"/>
        <v>178341.73</v>
      </c>
      <c r="N29" s="50">
        <f>M29*F29</f>
        <v>178341.73</v>
      </c>
    </row>
    <row r="30" spans="2:14" ht="204.75" customHeight="1" x14ac:dyDescent="0.2">
      <c r="B30" s="43">
        <v>23</v>
      </c>
      <c r="C30" s="43" t="s">
        <v>31</v>
      </c>
      <c r="D30" s="44" t="s">
        <v>32</v>
      </c>
      <c r="E30" s="45" t="s">
        <v>11</v>
      </c>
      <c r="F30" s="43">
        <v>1</v>
      </c>
      <c r="G30" s="61">
        <v>107800</v>
      </c>
      <c r="H30" s="61">
        <v>110000</v>
      </c>
      <c r="I30" s="62">
        <v>111540</v>
      </c>
      <c r="J30" s="46">
        <f t="shared" si="0"/>
        <v>109780</v>
      </c>
      <c r="K30" s="47">
        <v>0.19</v>
      </c>
      <c r="L30" s="48">
        <f t="shared" si="1"/>
        <v>20858.2</v>
      </c>
      <c r="M30" s="49">
        <f t="shared" si="2"/>
        <v>130638.2</v>
      </c>
      <c r="N30" s="50">
        <f>M30*F30</f>
        <v>130638.2</v>
      </c>
    </row>
    <row r="31" spans="2:14" ht="56.25" customHeight="1" x14ac:dyDescent="0.2">
      <c r="B31" s="43">
        <v>24</v>
      </c>
      <c r="C31" s="43" t="s">
        <v>33</v>
      </c>
      <c r="D31" s="44" t="s">
        <v>13</v>
      </c>
      <c r="E31" s="45" t="s">
        <v>11</v>
      </c>
      <c r="F31" s="43">
        <v>1</v>
      </c>
      <c r="G31" s="61">
        <v>135500</v>
      </c>
      <c r="H31" s="61">
        <v>140000</v>
      </c>
      <c r="I31" s="62">
        <v>141960</v>
      </c>
      <c r="J31" s="46">
        <f t="shared" si="0"/>
        <v>139153</v>
      </c>
      <c r="K31" s="47">
        <v>0.19</v>
      </c>
      <c r="L31" s="48">
        <f t="shared" si="1"/>
        <v>26439.07</v>
      </c>
      <c r="M31" s="49">
        <f t="shared" si="2"/>
        <v>165592.07</v>
      </c>
      <c r="N31" s="50">
        <f>M31*F31</f>
        <v>165592.07</v>
      </c>
    </row>
    <row r="32" spans="2:14" ht="117" customHeight="1" x14ac:dyDescent="0.2">
      <c r="B32" s="43">
        <v>25</v>
      </c>
      <c r="C32" s="43" t="s">
        <v>34</v>
      </c>
      <c r="D32" s="44" t="s">
        <v>142</v>
      </c>
      <c r="E32" s="45" t="s">
        <v>11</v>
      </c>
      <c r="F32" s="43">
        <v>1</v>
      </c>
      <c r="G32" s="61">
        <v>196500</v>
      </c>
      <c r="H32" s="61">
        <v>200000</v>
      </c>
      <c r="I32" s="62">
        <v>202800</v>
      </c>
      <c r="J32" s="46">
        <f t="shared" si="0"/>
        <v>199767</v>
      </c>
      <c r="K32" s="47">
        <v>0.19</v>
      </c>
      <c r="L32" s="48">
        <f t="shared" si="1"/>
        <v>37955.730000000003</v>
      </c>
      <c r="M32" s="49">
        <f t="shared" si="2"/>
        <v>237722.73</v>
      </c>
      <c r="N32" s="50">
        <f>M32*F32</f>
        <v>237722.73</v>
      </c>
    </row>
    <row r="33" spans="2:14" ht="71.25" customHeight="1" x14ac:dyDescent="0.2">
      <c r="B33" s="43">
        <v>26</v>
      </c>
      <c r="C33" s="43" t="s">
        <v>35</v>
      </c>
      <c r="D33" s="44" t="s">
        <v>36</v>
      </c>
      <c r="E33" s="45" t="s">
        <v>11</v>
      </c>
      <c r="F33" s="43">
        <v>1</v>
      </c>
      <c r="G33" s="61">
        <v>229000</v>
      </c>
      <c r="H33" s="61">
        <v>235000</v>
      </c>
      <c r="I33" s="62">
        <v>243360</v>
      </c>
      <c r="J33" s="46">
        <f t="shared" si="0"/>
        <v>235787</v>
      </c>
      <c r="K33" s="47">
        <v>0.19</v>
      </c>
      <c r="L33" s="48">
        <f t="shared" si="1"/>
        <v>44799.53</v>
      </c>
      <c r="M33" s="49">
        <f t="shared" si="2"/>
        <v>280586.53000000003</v>
      </c>
      <c r="N33" s="50">
        <f>M33*F33</f>
        <v>280586.53000000003</v>
      </c>
    </row>
    <row r="34" spans="2:14" ht="137.25" customHeight="1" x14ac:dyDescent="0.2">
      <c r="B34" s="43">
        <v>27</v>
      </c>
      <c r="C34" s="43" t="s">
        <v>37</v>
      </c>
      <c r="D34" s="44" t="s">
        <v>38</v>
      </c>
      <c r="E34" s="45" t="s">
        <v>11</v>
      </c>
      <c r="F34" s="43">
        <v>1</v>
      </c>
      <c r="G34" s="61">
        <v>51500</v>
      </c>
      <c r="H34" s="61">
        <v>50000</v>
      </c>
      <c r="I34" s="62">
        <v>50700</v>
      </c>
      <c r="J34" s="46">
        <f t="shared" si="0"/>
        <v>50733</v>
      </c>
      <c r="K34" s="47">
        <v>0.19</v>
      </c>
      <c r="L34" s="48">
        <f t="shared" si="1"/>
        <v>9639.27</v>
      </c>
      <c r="M34" s="49">
        <f t="shared" si="2"/>
        <v>60372.270000000004</v>
      </c>
      <c r="N34" s="50">
        <f>M34*F34</f>
        <v>60372.270000000004</v>
      </c>
    </row>
    <row r="35" spans="2:14" ht="96.4" customHeight="1" x14ac:dyDescent="0.2">
      <c r="B35" s="43">
        <v>28</v>
      </c>
      <c r="C35" s="43" t="s">
        <v>39</v>
      </c>
      <c r="D35" s="44" t="s">
        <v>139</v>
      </c>
      <c r="E35" s="45" t="s">
        <v>11</v>
      </c>
      <c r="F35" s="43">
        <v>1</v>
      </c>
      <c r="G35" s="61">
        <v>73000</v>
      </c>
      <c r="H35" s="61">
        <v>70000</v>
      </c>
      <c r="I35" s="62">
        <v>70980</v>
      </c>
      <c r="J35" s="46">
        <f t="shared" si="0"/>
        <v>71327</v>
      </c>
      <c r="K35" s="47">
        <v>0.19</v>
      </c>
      <c r="L35" s="48">
        <f t="shared" si="1"/>
        <v>13552.130000000001</v>
      </c>
      <c r="M35" s="49">
        <f t="shared" si="2"/>
        <v>84879.13</v>
      </c>
      <c r="N35" s="50">
        <f>M35*F35</f>
        <v>84879.13</v>
      </c>
    </row>
    <row r="36" spans="2:14" ht="71.25" x14ac:dyDescent="0.2">
      <c r="B36" s="43">
        <v>29</v>
      </c>
      <c r="C36" s="43" t="s">
        <v>40</v>
      </c>
      <c r="D36" s="44" t="s">
        <v>41</v>
      </c>
      <c r="E36" s="45" t="s">
        <v>11</v>
      </c>
      <c r="F36" s="43">
        <v>1</v>
      </c>
      <c r="G36" s="61">
        <v>105000</v>
      </c>
      <c r="H36" s="61">
        <v>110000</v>
      </c>
      <c r="I36" s="62">
        <v>111540</v>
      </c>
      <c r="J36" s="46">
        <f t="shared" si="0"/>
        <v>108847</v>
      </c>
      <c r="K36" s="47">
        <v>0.19</v>
      </c>
      <c r="L36" s="48">
        <f t="shared" si="1"/>
        <v>20680.93</v>
      </c>
      <c r="M36" s="49">
        <f t="shared" si="2"/>
        <v>129527.93</v>
      </c>
      <c r="N36" s="50">
        <f>M36*F36</f>
        <v>129527.93</v>
      </c>
    </row>
    <row r="37" spans="2:14" ht="57" x14ac:dyDescent="0.2">
      <c r="B37" s="43">
        <v>30</v>
      </c>
      <c r="C37" s="43" t="s">
        <v>42</v>
      </c>
      <c r="D37" s="44" t="s">
        <v>43</v>
      </c>
      <c r="E37" s="45" t="s">
        <v>11</v>
      </c>
      <c r="F37" s="43">
        <v>1</v>
      </c>
      <c r="G37" s="61">
        <v>60500</v>
      </c>
      <c r="H37" s="61">
        <v>61000</v>
      </c>
      <c r="I37" s="62">
        <v>61854</v>
      </c>
      <c r="J37" s="46">
        <f t="shared" si="0"/>
        <v>61118</v>
      </c>
      <c r="K37" s="47">
        <v>0.19</v>
      </c>
      <c r="L37" s="48">
        <f t="shared" si="1"/>
        <v>11612.42</v>
      </c>
      <c r="M37" s="49">
        <f t="shared" si="2"/>
        <v>72730.42</v>
      </c>
      <c r="N37" s="50">
        <f>M37*F37</f>
        <v>72730.42</v>
      </c>
    </row>
    <row r="38" spans="2:14" ht="71.25" x14ac:dyDescent="0.2">
      <c r="B38" s="43">
        <v>31</v>
      </c>
      <c r="C38" s="43" t="s">
        <v>44</v>
      </c>
      <c r="D38" s="44" t="s">
        <v>45</v>
      </c>
      <c r="E38" s="45" t="s">
        <v>11</v>
      </c>
      <c r="F38" s="43">
        <v>1</v>
      </c>
      <c r="G38" s="61">
        <v>64800</v>
      </c>
      <c r="H38" s="61">
        <v>65000</v>
      </c>
      <c r="I38" s="62">
        <v>65910</v>
      </c>
      <c r="J38" s="46">
        <f t="shared" si="0"/>
        <v>65237</v>
      </c>
      <c r="K38" s="47">
        <v>0.19</v>
      </c>
      <c r="L38" s="48">
        <f t="shared" si="1"/>
        <v>12395.03</v>
      </c>
      <c r="M38" s="49">
        <f t="shared" si="2"/>
        <v>77632.03</v>
      </c>
      <c r="N38" s="50">
        <f>M38*F38</f>
        <v>77632.03</v>
      </c>
    </row>
    <row r="39" spans="2:14" ht="122.25" customHeight="1" x14ac:dyDescent="0.2">
      <c r="B39" s="43">
        <v>32</v>
      </c>
      <c r="C39" s="43" t="s">
        <v>46</v>
      </c>
      <c r="D39" s="44" t="s">
        <v>47</v>
      </c>
      <c r="E39" s="45" t="s">
        <v>11</v>
      </c>
      <c r="F39" s="43">
        <v>1</v>
      </c>
      <c r="G39" s="61">
        <v>65900</v>
      </c>
      <c r="H39" s="61">
        <v>67000</v>
      </c>
      <c r="I39" s="62">
        <v>67938</v>
      </c>
      <c r="J39" s="46">
        <f t="shared" si="0"/>
        <v>66946</v>
      </c>
      <c r="K39" s="47">
        <v>0.19</v>
      </c>
      <c r="L39" s="48">
        <f t="shared" si="1"/>
        <v>12719.74</v>
      </c>
      <c r="M39" s="49">
        <f t="shared" si="2"/>
        <v>79665.740000000005</v>
      </c>
      <c r="N39" s="50">
        <f>M39*F39</f>
        <v>79665.740000000005</v>
      </c>
    </row>
    <row r="40" spans="2:14" ht="127.5" customHeight="1" x14ac:dyDescent="0.2">
      <c r="B40" s="43">
        <v>33</v>
      </c>
      <c r="C40" s="43" t="s">
        <v>48</v>
      </c>
      <c r="D40" s="44" t="s">
        <v>49</v>
      </c>
      <c r="E40" s="45" t="s">
        <v>50</v>
      </c>
      <c r="F40" s="43">
        <v>1</v>
      </c>
      <c r="G40" s="61">
        <v>3791500</v>
      </c>
      <c r="H40" s="61">
        <v>3800000</v>
      </c>
      <c r="I40" s="62">
        <v>3853200</v>
      </c>
      <c r="J40" s="46">
        <f t="shared" si="0"/>
        <v>3814900</v>
      </c>
      <c r="K40" s="47">
        <v>0.19</v>
      </c>
      <c r="L40" s="48">
        <f t="shared" si="1"/>
        <v>724831</v>
      </c>
      <c r="M40" s="49">
        <f t="shared" si="2"/>
        <v>4539731</v>
      </c>
      <c r="N40" s="50">
        <f>M40*F40</f>
        <v>4539731</v>
      </c>
    </row>
    <row r="41" spans="2:14" ht="115.5" customHeight="1" x14ac:dyDescent="0.2">
      <c r="B41" s="43">
        <v>34</v>
      </c>
      <c r="C41" s="43" t="s">
        <v>51</v>
      </c>
      <c r="D41" s="44" t="s">
        <v>52</v>
      </c>
      <c r="E41" s="45" t="s">
        <v>19</v>
      </c>
      <c r="F41" s="43">
        <v>1</v>
      </c>
      <c r="G41" s="61">
        <v>61500</v>
      </c>
      <c r="H41" s="61">
        <v>62500</v>
      </c>
      <c r="I41" s="62">
        <v>63375</v>
      </c>
      <c r="J41" s="46">
        <f t="shared" si="0"/>
        <v>62458</v>
      </c>
      <c r="K41" s="47">
        <v>0.19</v>
      </c>
      <c r="L41" s="48">
        <f t="shared" si="1"/>
        <v>11867.02</v>
      </c>
      <c r="M41" s="49">
        <f t="shared" si="2"/>
        <v>74325.02</v>
      </c>
      <c r="N41" s="50">
        <f>M41*F41</f>
        <v>74325.02</v>
      </c>
    </row>
    <row r="42" spans="2:14" ht="71.25" x14ac:dyDescent="0.2">
      <c r="B42" s="43">
        <v>35</v>
      </c>
      <c r="C42" s="43" t="s">
        <v>53</v>
      </c>
      <c r="D42" s="44" t="s">
        <v>54</v>
      </c>
      <c r="E42" s="45" t="s">
        <v>55</v>
      </c>
      <c r="F42" s="43">
        <v>1</v>
      </c>
      <c r="G42" s="61">
        <v>51400</v>
      </c>
      <c r="H42" s="61">
        <v>52500</v>
      </c>
      <c r="I42" s="62">
        <v>53235</v>
      </c>
      <c r="J42" s="46">
        <f t="shared" si="0"/>
        <v>52378</v>
      </c>
      <c r="K42" s="47">
        <v>0.19</v>
      </c>
      <c r="L42" s="48">
        <f t="shared" si="1"/>
        <v>9951.82</v>
      </c>
      <c r="M42" s="49">
        <f t="shared" si="2"/>
        <v>62329.82</v>
      </c>
      <c r="N42" s="50">
        <f>M42*F42</f>
        <v>62329.82</v>
      </c>
    </row>
    <row r="43" spans="2:14" ht="81.75" customHeight="1" x14ac:dyDescent="0.2">
      <c r="B43" s="43">
        <v>36</v>
      </c>
      <c r="C43" s="43" t="s">
        <v>56</v>
      </c>
      <c r="D43" s="44" t="s">
        <v>57</v>
      </c>
      <c r="E43" s="45" t="s">
        <v>11</v>
      </c>
      <c r="F43" s="43">
        <v>1</v>
      </c>
      <c r="G43" s="61">
        <v>49500</v>
      </c>
      <c r="H43" s="61">
        <v>51500</v>
      </c>
      <c r="I43" s="62">
        <v>52221</v>
      </c>
      <c r="J43" s="46">
        <f t="shared" si="0"/>
        <v>51074</v>
      </c>
      <c r="K43" s="47">
        <v>0.19</v>
      </c>
      <c r="L43" s="48">
        <f t="shared" si="1"/>
        <v>9704.06</v>
      </c>
      <c r="M43" s="49">
        <f t="shared" si="2"/>
        <v>60778.06</v>
      </c>
      <c r="N43" s="50">
        <f>M43*F43</f>
        <v>60778.06</v>
      </c>
    </row>
    <row r="44" spans="2:14" ht="94.9" customHeight="1" x14ac:dyDescent="0.2">
      <c r="B44" s="43">
        <v>37</v>
      </c>
      <c r="C44" s="43" t="s">
        <v>56</v>
      </c>
      <c r="D44" s="44" t="s">
        <v>58</v>
      </c>
      <c r="E44" s="45" t="s">
        <v>11</v>
      </c>
      <c r="F44" s="43">
        <v>1</v>
      </c>
      <c r="G44" s="61">
        <v>91200</v>
      </c>
      <c r="H44" s="61">
        <v>101000</v>
      </c>
      <c r="I44" s="62">
        <v>102414</v>
      </c>
      <c r="J44" s="46">
        <f t="shared" si="0"/>
        <v>98205</v>
      </c>
      <c r="K44" s="47">
        <v>0.19</v>
      </c>
      <c r="L44" s="48">
        <f t="shared" si="1"/>
        <v>18658.95</v>
      </c>
      <c r="M44" s="49">
        <f t="shared" si="2"/>
        <v>116863.95</v>
      </c>
      <c r="N44" s="50">
        <f>M44*F44</f>
        <v>116863.95</v>
      </c>
    </row>
    <row r="45" spans="2:14" ht="113.65" customHeight="1" x14ac:dyDescent="0.2">
      <c r="B45" s="43">
        <v>38</v>
      </c>
      <c r="C45" s="43" t="s">
        <v>59</v>
      </c>
      <c r="D45" s="44" t="s">
        <v>60</v>
      </c>
      <c r="E45" s="45" t="s">
        <v>19</v>
      </c>
      <c r="F45" s="43">
        <v>1</v>
      </c>
      <c r="G45" s="61">
        <v>68200</v>
      </c>
      <c r="H45" s="61">
        <v>70000</v>
      </c>
      <c r="I45" s="62">
        <v>70980</v>
      </c>
      <c r="J45" s="46">
        <f t="shared" si="0"/>
        <v>69727</v>
      </c>
      <c r="K45" s="47">
        <v>0.19</v>
      </c>
      <c r="L45" s="48">
        <f t="shared" si="1"/>
        <v>13248.130000000001</v>
      </c>
      <c r="M45" s="49">
        <f t="shared" si="2"/>
        <v>82975.13</v>
      </c>
      <c r="N45" s="50">
        <f>M45*F45</f>
        <v>82975.13</v>
      </c>
    </row>
    <row r="46" spans="2:14" ht="95.65" customHeight="1" x14ac:dyDescent="0.2">
      <c r="B46" s="43">
        <v>39</v>
      </c>
      <c r="C46" s="43" t="s">
        <v>61</v>
      </c>
      <c r="D46" s="44" t="s">
        <v>62</v>
      </c>
      <c r="E46" s="45" t="s">
        <v>19</v>
      </c>
      <c r="F46" s="43">
        <v>1</v>
      </c>
      <c r="G46" s="61">
        <v>30100</v>
      </c>
      <c r="H46" s="61">
        <v>32500</v>
      </c>
      <c r="I46" s="62">
        <v>32955</v>
      </c>
      <c r="J46" s="46">
        <f t="shared" si="0"/>
        <v>31852</v>
      </c>
      <c r="K46" s="47">
        <v>0.19</v>
      </c>
      <c r="L46" s="48">
        <f t="shared" si="1"/>
        <v>6051.88</v>
      </c>
      <c r="M46" s="49">
        <f t="shared" si="2"/>
        <v>37903.879999999997</v>
      </c>
      <c r="N46" s="50">
        <f>M46*F46</f>
        <v>37903.879999999997</v>
      </c>
    </row>
    <row r="47" spans="2:14" ht="152.65" customHeight="1" x14ac:dyDescent="0.2">
      <c r="B47" s="43">
        <v>40</v>
      </c>
      <c r="C47" s="43" t="s">
        <v>61</v>
      </c>
      <c r="D47" s="44" t="s">
        <v>63</v>
      </c>
      <c r="E47" s="45" t="s">
        <v>19</v>
      </c>
      <c r="F47" s="43">
        <v>1</v>
      </c>
      <c r="G47" s="61">
        <v>39600</v>
      </c>
      <c r="H47" s="61">
        <v>41500</v>
      </c>
      <c r="I47" s="62">
        <v>42081</v>
      </c>
      <c r="J47" s="46">
        <f t="shared" si="0"/>
        <v>41060</v>
      </c>
      <c r="K47" s="47">
        <v>0.19</v>
      </c>
      <c r="L47" s="48">
        <f t="shared" si="1"/>
        <v>7801.4</v>
      </c>
      <c r="M47" s="49">
        <f t="shared" si="2"/>
        <v>48861.4</v>
      </c>
      <c r="N47" s="50">
        <f>M47*F47</f>
        <v>48861.4</v>
      </c>
    </row>
    <row r="48" spans="2:14" ht="85.5" x14ac:dyDescent="0.2">
      <c r="B48" s="43">
        <v>41</v>
      </c>
      <c r="C48" s="43" t="s">
        <v>64</v>
      </c>
      <c r="D48" s="44" t="s">
        <v>65</v>
      </c>
      <c r="E48" s="45" t="s">
        <v>66</v>
      </c>
      <c r="F48" s="43">
        <v>1</v>
      </c>
      <c r="G48" s="61">
        <v>16700</v>
      </c>
      <c r="H48" s="61">
        <v>18500</v>
      </c>
      <c r="I48" s="62">
        <v>18759</v>
      </c>
      <c r="J48" s="46">
        <f t="shared" si="0"/>
        <v>17986</v>
      </c>
      <c r="K48" s="47">
        <v>0.19</v>
      </c>
      <c r="L48" s="48">
        <f t="shared" si="1"/>
        <v>3417.34</v>
      </c>
      <c r="M48" s="49">
        <f t="shared" si="2"/>
        <v>21403.34</v>
      </c>
      <c r="N48" s="50">
        <f>M48*F48</f>
        <v>21403.34</v>
      </c>
    </row>
    <row r="49" spans="2:14" ht="71.650000000000006" customHeight="1" x14ac:dyDescent="0.2">
      <c r="B49" s="43">
        <v>42</v>
      </c>
      <c r="C49" s="43" t="s">
        <v>67</v>
      </c>
      <c r="D49" s="44" t="s">
        <v>68</v>
      </c>
      <c r="E49" s="45" t="s">
        <v>11</v>
      </c>
      <c r="F49" s="43">
        <v>1</v>
      </c>
      <c r="G49" s="61">
        <v>68400</v>
      </c>
      <c r="H49" s="61">
        <v>70500</v>
      </c>
      <c r="I49" s="62">
        <v>71487</v>
      </c>
      <c r="J49" s="46">
        <f t="shared" si="0"/>
        <v>70129</v>
      </c>
      <c r="K49" s="47">
        <v>0.19</v>
      </c>
      <c r="L49" s="48">
        <f t="shared" si="1"/>
        <v>13324.51</v>
      </c>
      <c r="M49" s="49">
        <f t="shared" si="2"/>
        <v>83453.509999999995</v>
      </c>
      <c r="N49" s="50">
        <f>M49*F49</f>
        <v>83453.509999999995</v>
      </c>
    </row>
    <row r="50" spans="2:14" ht="154.15" customHeight="1" x14ac:dyDescent="0.2">
      <c r="B50" s="43">
        <v>43</v>
      </c>
      <c r="C50" s="43" t="s">
        <v>69</v>
      </c>
      <c r="D50" s="44" t="s">
        <v>70</v>
      </c>
      <c r="E50" s="45" t="s">
        <v>11</v>
      </c>
      <c r="F50" s="43">
        <v>1</v>
      </c>
      <c r="G50" s="61">
        <v>204100</v>
      </c>
      <c r="H50" s="61">
        <v>206000</v>
      </c>
      <c r="I50" s="62">
        <v>208884</v>
      </c>
      <c r="J50" s="46">
        <f t="shared" si="0"/>
        <v>206328</v>
      </c>
      <c r="K50" s="47">
        <v>0.19</v>
      </c>
      <c r="L50" s="48">
        <f t="shared" si="1"/>
        <v>39202.32</v>
      </c>
      <c r="M50" s="49">
        <f t="shared" si="2"/>
        <v>245530.32</v>
      </c>
      <c r="N50" s="50">
        <f>M50*F50</f>
        <v>245530.32</v>
      </c>
    </row>
    <row r="51" spans="2:14" ht="123" customHeight="1" x14ac:dyDescent="0.2">
      <c r="B51" s="43">
        <v>44</v>
      </c>
      <c r="C51" s="43" t="s">
        <v>71</v>
      </c>
      <c r="D51" s="44" t="s">
        <v>72</v>
      </c>
      <c r="E51" s="45" t="s">
        <v>11</v>
      </c>
      <c r="F51" s="43">
        <v>1</v>
      </c>
      <c r="G51" s="61">
        <v>65600</v>
      </c>
      <c r="H51" s="61">
        <v>67600</v>
      </c>
      <c r="I51" s="62">
        <v>68546.399999999994</v>
      </c>
      <c r="J51" s="46">
        <f t="shared" si="0"/>
        <v>67249</v>
      </c>
      <c r="K51" s="47">
        <v>0.19</v>
      </c>
      <c r="L51" s="48">
        <f t="shared" si="1"/>
        <v>12777.31</v>
      </c>
      <c r="M51" s="49">
        <f t="shared" si="2"/>
        <v>80026.31</v>
      </c>
      <c r="N51" s="50">
        <f>M51*F51</f>
        <v>80026.31</v>
      </c>
    </row>
    <row r="52" spans="2:14" ht="32.65" customHeight="1" x14ac:dyDescent="0.2">
      <c r="B52" s="43">
        <v>45</v>
      </c>
      <c r="C52" s="43" t="s">
        <v>73</v>
      </c>
      <c r="D52" s="44" t="s">
        <v>74</v>
      </c>
      <c r="E52" s="45" t="s">
        <v>19</v>
      </c>
      <c r="F52" s="43">
        <v>1</v>
      </c>
      <c r="G52" s="61">
        <v>58500</v>
      </c>
      <c r="H52" s="61">
        <v>60000</v>
      </c>
      <c r="I52" s="62">
        <v>60840</v>
      </c>
      <c r="J52" s="46">
        <f t="shared" si="0"/>
        <v>59780</v>
      </c>
      <c r="K52" s="47">
        <v>0.19</v>
      </c>
      <c r="L52" s="48">
        <f t="shared" si="1"/>
        <v>11358.2</v>
      </c>
      <c r="M52" s="49">
        <f t="shared" si="2"/>
        <v>71138.2</v>
      </c>
      <c r="N52" s="50">
        <f>M52*F52</f>
        <v>71138.2</v>
      </c>
    </row>
    <row r="53" spans="2:14" ht="31.15" customHeight="1" x14ac:dyDescent="0.2">
      <c r="B53" s="43">
        <v>46</v>
      </c>
      <c r="C53" s="43" t="s">
        <v>75</v>
      </c>
      <c r="D53" s="44" t="s">
        <v>76</v>
      </c>
      <c r="E53" s="45" t="s">
        <v>19</v>
      </c>
      <c r="F53" s="43">
        <v>1</v>
      </c>
      <c r="G53" s="61">
        <v>85500</v>
      </c>
      <c r="H53" s="61">
        <v>88000</v>
      </c>
      <c r="I53" s="62">
        <v>89232</v>
      </c>
      <c r="J53" s="46">
        <f t="shared" si="0"/>
        <v>87577</v>
      </c>
      <c r="K53" s="47">
        <v>0.19</v>
      </c>
      <c r="L53" s="48">
        <f t="shared" si="1"/>
        <v>16639.63</v>
      </c>
      <c r="M53" s="49">
        <f t="shared" si="2"/>
        <v>104216.63</v>
      </c>
      <c r="N53" s="50">
        <f>M53*F53</f>
        <v>104216.63</v>
      </c>
    </row>
    <row r="54" spans="2:14" ht="44.65" customHeight="1" x14ac:dyDescent="0.2">
      <c r="B54" s="43">
        <v>47</v>
      </c>
      <c r="C54" s="43" t="s">
        <v>77</v>
      </c>
      <c r="D54" s="44" t="s">
        <v>78</v>
      </c>
      <c r="E54" s="45" t="s">
        <v>19</v>
      </c>
      <c r="F54" s="43">
        <v>1</v>
      </c>
      <c r="G54" s="61">
        <v>98200</v>
      </c>
      <c r="H54" s="61">
        <v>100000</v>
      </c>
      <c r="I54" s="62">
        <v>101400</v>
      </c>
      <c r="J54" s="46">
        <f t="shared" si="0"/>
        <v>99867</v>
      </c>
      <c r="K54" s="47">
        <v>0.19</v>
      </c>
      <c r="L54" s="48">
        <f t="shared" si="1"/>
        <v>18974.73</v>
      </c>
      <c r="M54" s="49">
        <f t="shared" si="2"/>
        <v>118841.73</v>
      </c>
      <c r="N54" s="50">
        <f>M54*F54</f>
        <v>118841.73</v>
      </c>
    </row>
    <row r="55" spans="2:14" ht="70.150000000000006" customHeight="1" x14ac:dyDescent="0.2">
      <c r="B55" s="43">
        <v>48</v>
      </c>
      <c r="C55" s="43" t="s">
        <v>79</v>
      </c>
      <c r="D55" s="44" t="s">
        <v>80</v>
      </c>
      <c r="E55" s="45" t="s">
        <v>19</v>
      </c>
      <c r="F55" s="43">
        <v>1</v>
      </c>
      <c r="G55" s="61">
        <v>158000</v>
      </c>
      <c r="H55" s="61">
        <v>160000</v>
      </c>
      <c r="I55" s="62">
        <v>162240</v>
      </c>
      <c r="J55" s="46">
        <f t="shared" si="0"/>
        <v>160080</v>
      </c>
      <c r="K55" s="47">
        <v>0.19</v>
      </c>
      <c r="L55" s="48">
        <f t="shared" si="1"/>
        <v>30415.200000000001</v>
      </c>
      <c r="M55" s="49">
        <f t="shared" si="2"/>
        <v>190495.2</v>
      </c>
      <c r="N55" s="50">
        <f>M55*F55</f>
        <v>190495.2</v>
      </c>
    </row>
    <row r="56" spans="2:14" ht="58.9" customHeight="1" x14ac:dyDescent="0.2">
      <c r="B56" s="43">
        <v>49</v>
      </c>
      <c r="C56" s="43" t="s">
        <v>81</v>
      </c>
      <c r="D56" s="44" t="s">
        <v>82</v>
      </c>
      <c r="E56" s="45" t="s">
        <v>11</v>
      </c>
      <c r="F56" s="43">
        <v>1</v>
      </c>
      <c r="G56" s="61">
        <v>103700</v>
      </c>
      <c r="H56" s="61">
        <v>105000</v>
      </c>
      <c r="I56" s="62">
        <v>106470</v>
      </c>
      <c r="J56" s="46">
        <f t="shared" si="0"/>
        <v>105057</v>
      </c>
      <c r="K56" s="47">
        <v>0.19</v>
      </c>
      <c r="L56" s="48">
        <f t="shared" si="1"/>
        <v>19960.830000000002</v>
      </c>
      <c r="M56" s="49">
        <f t="shared" si="2"/>
        <v>125017.83</v>
      </c>
      <c r="N56" s="50">
        <f>M56*F56</f>
        <v>125017.83</v>
      </c>
    </row>
    <row r="57" spans="2:14" ht="29.65" customHeight="1" x14ac:dyDescent="0.2">
      <c r="B57" s="43">
        <v>50</v>
      </c>
      <c r="C57" s="43" t="s">
        <v>83</v>
      </c>
      <c r="D57" s="44" t="s">
        <v>84</v>
      </c>
      <c r="E57" s="45" t="s">
        <v>11</v>
      </c>
      <c r="F57" s="43">
        <v>1</v>
      </c>
      <c r="G57" s="61">
        <v>71700</v>
      </c>
      <c r="H57" s="61">
        <v>72000</v>
      </c>
      <c r="I57" s="62">
        <v>73008</v>
      </c>
      <c r="J57" s="46">
        <f t="shared" si="0"/>
        <v>72236</v>
      </c>
      <c r="K57" s="47">
        <v>0.19</v>
      </c>
      <c r="L57" s="48">
        <f t="shared" si="1"/>
        <v>13724.84</v>
      </c>
      <c r="M57" s="49">
        <f t="shared" si="2"/>
        <v>85960.84</v>
      </c>
      <c r="N57" s="50">
        <f>M57*F57</f>
        <v>85960.84</v>
      </c>
    </row>
    <row r="58" spans="2:14" ht="17.649999999999999" customHeight="1" x14ac:dyDescent="0.2">
      <c r="B58" s="43">
        <v>51</v>
      </c>
      <c r="C58" s="43" t="s">
        <v>83</v>
      </c>
      <c r="D58" s="44" t="s">
        <v>85</v>
      </c>
      <c r="E58" s="45" t="s">
        <v>11</v>
      </c>
      <c r="F58" s="43">
        <v>1</v>
      </c>
      <c r="G58" s="61">
        <v>71700</v>
      </c>
      <c r="H58" s="61">
        <v>72000</v>
      </c>
      <c r="I58" s="62">
        <v>73008</v>
      </c>
      <c r="J58" s="46">
        <f t="shared" si="0"/>
        <v>72236</v>
      </c>
      <c r="K58" s="47">
        <v>0.19</v>
      </c>
      <c r="L58" s="48">
        <f t="shared" si="1"/>
        <v>13724.84</v>
      </c>
      <c r="M58" s="49">
        <f t="shared" si="2"/>
        <v>85960.84</v>
      </c>
      <c r="N58" s="50">
        <f>M58*F58</f>
        <v>85960.84</v>
      </c>
    </row>
    <row r="59" spans="2:14" ht="18.75" customHeight="1" x14ac:dyDescent="0.2">
      <c r="B59" s="43">
        <v>52</v>
      </c>
      <c r="C59" s="43" t="s">
        <v>86</v>
      </c>
      <c r="D59" s="44" t="s">
        <v>87</v>
      </c>
      <c r="E59" s="45" t="s">
        <v>88</v>
      </c>
      <c r="F59" s="43">
        <v>1</v>
      </c>
      <c r="G59" s="61">
        <v>88200</v>
      </c>
      <c r="H59" s="61">
        <v>90000</v>
      </c>
      <c r="I59" s="62">
        <v>91260</v>
      </c>
      <c r="J59" s="46">
        <f t="shared" si="0"/>
        <v>89820</v>
      </c>
      <c r="K59" s="47">
        <v>0.19</v>
      </c>
      <c r="L59" s="48">
        <f t="shared" si="1"/>
        <v>17065.8</v>
      </c>
      <c r="M59" s="49">
        <f t="shared" si="2"/>
        <v>106885.8</v>
      </c>
      <c r="N59" s="50">
        <f>M59*F59</f>
        <v>106885.8</v>
      </c>
    </row>
    <row r="60" spans="2:14" x14ac:dyDescent="0.2">
      <c r="B60" s="43">
        <v>53</v>
      </c>
      <c r="C60" s="43" t="s">
        <v>89</v>
      </c>
      <c r="D60" s="44" t="s">
        <v>90</v>
      </c>
      <c r="E60" s="45" t="s">
        <v>88</v>
      </c>
      <c r="F60" s="43">
        <v>1</v>
      </c>
      <c r="G60" s="61">
        <v>70600</v>
      </c>
      <c r="H60" s="61">
        <v>71000</v>
      </c>
      <c r="I60" s="62">
        <v>71994</v>
      </c>
      <c r="J60" s="46">
        <f t="shared" si="0"/>
        <v>71198</v>
      </c>
      <c r="K60" s="47">
        <v>0.19</v>
      </c>
      <c r="L60" s="48">
        <f t="shared" si="1"/>
        <v>13527.62</v>
      </c>
      <c r="M60" s="49">
        <f t="shared" si="2"/>
        <v>84725.62</v>
      </c>
      <c r="N60" s="50">
        <f>M60*F60</f>
        <v>84725.62</v>
      </c>
    </row>
    <row r="61" spans="2:14" ht="14.25" customHeight="1" x14ac:dyDescent="0.2">
      <c r="B61" s="43">
        <v>54</v>
      </c>
      <c r="C61" s="43" t="s">
        <v>91</v>
      </c>
      <c r="D61" s="44" t="s">
        <v>92</v>
      </c>
      <c r="E61" s="45" t="s">
        <v>11</v>
      </c>
      <c r="F61" s="43">
        <v>1</v>
      </c>
      <c r="G61" s="61">
        <v>3100</v>
      </c>
      <c r="H61" s="61">
        <v>4000</v>
      </c>
      <c r="I61" s="62">
        <v>4056</v>
      </c>
      <c r="J61" s="46">
        <f t="shared" si="0"/>
        <v>3719</v>
      </c>
      <c r="K61" s="47">
        <v>0.19</v>
      </c>
      <c r="L61" s="48">
        <f t="shared" si="1"/>
        <v>706.61</v>
      </c>
      <c r="M61" s="49">
        <f t="shared" si="2"/>
        <v>4425.6099999999997</v>
      </c>
      <c r="N61" s="50">
        <f>M61*F61</f>
        <v>4425.6099999999997</v>
      </c>
    </row>
    <row r="62" spans="2:14" ht="68.650000000000006" customHeight="1" x14ac:dyDescent="0.2">
      <c r="B62" s="43">
        <v>55</v>
      </c>
      <c r="C62" s="43" t="s">
        <v>93</v>
      </c>
      <c r="D62" s="44" t="s">
        <v>94</v>
      </c>
      <c r="E62" s="45" t="s">
        <v>11</v>
      </c>
      <c r="F62" s="43">
        <v>1</v>
      </c>
      <c r="G62" s="61">
        <v>23600</v>
      </c>
      <c r="H62" s="61">
        <v>24000</v>
      </c>
      <c r="I62" s="62">
        <v>24336</v>
      </c>
      <c r="J62" s="46">
        <f t="shared" si="0"/>
        <v>23979</v>
      </c>
      <c r="K62" s="47">
        <v>0.19</v>
      </c>
      <c r="L62" s="48">
        <f t="shared" si="1"/>
        <v>4556.01</v>
      </c>
      <c r="M62" s="49">
        <f t="shared" si="2"/>
        <v>28535.010000000002</v>
      </c>
      <c r="N62" s="50">
        <f>M62*F62</f>
        <v>28535.010000000002</v>
      </c>
    </row>
    <row r="63" spans="2:14" ht="29.25" customHeight="1" x14ac:dyDescent="0.2">
      <c r="B63" s="43">
        <v>56</v>
      </c>
      <c r="C63" s="43" t="s">
        <v>95</v>
      </c>
      <c r="D63" s="44" t="s">
        <v>96</v>
      </c>
      <c r="E63" s="45" t="s">
        <v>11</v>
      </c>
      <c r="F63" s="43">
        <v>1</v>
      </c>
      <c r="G63" s="61">
        <v>6800</v>
      </c>
      <c r="H63" s="61">
        <v>7000</v>
      </c>
      <c r="I63" s="62">
        <v>7098</v>
      </c>
      <c r="J63" s="46">
        <f t="shared" si="0"/>
        <v>6966</v>
      </c>
      <c r="K63" s="47">
        <v>0.19</v>
      </c>
      <c r="L63" s="48">
        <f t="shared" si="1"/>
        <v>1323.54</v>
      </c>
      <c r="M63" s="49">
        <f t="shared" si="2"/>
        <v>8289.5400000000009</v>
      </c>
      <c r="N63" s="50">
        <f>M63*F63</f>
        <v>8289.5400000000009</v>
      </c>
    </row>
    <row r="64" spans="2:14" ht="18.75" customHeight="1" x14ac:dyDescent="0.2">
      <c r="B64" s="43">
        <v>57</v>
      </c>
      <c r="C64" s="43" t="s">
        <v>97</v>
      </c>
      <c r="D64" s="44" t="s">
        <v>98</v>
      </c>
      <c r="E64" s="45" t="s">
        <v>11</v>
      </c>
      <c r="F64" s="43">
        <v>1</v>
      </c>
      <c r="G64" s="61">
        <v>6200</v>
      </c>
      <c r="H64" s="61">
        <v>6500</v>
      </c>
      <c r="I64" s="62">
        <v>6591</v>
      </c>
      <c r="J64" s="46">
        <f t="shared" si="0"/>
        <v>6430</v>
      </c>
      <c r="K64" s="47">
        <v>0.19</v>
      </c>
      <c r="L64" s="48">
        <f t="shared" si="1"/>
        <v>1221.7</v>
      </c>
      <c r="M64" s="49">
        <f t="shared" si="2"/>
        <v>7651.7</v>
      </c>
      <c r="N64" s="50">
        <f>M64*F64</f>
        <v>7651.7</v>
      </c>
    </row>
    <row r="65" spans="2:14" ht="30" customHeight="1" x14ac:dyDescent="0.2">
      <c r="B65" s="43">
        <v>58</v>
      </c>
      <c r="C65" s="43" t="s">
        <v>99</v>
      </c>
      <c r="D65" s="44" t="s">
        <v>100</v>
      </c>
      <c r="E65" s="45" t="s">
        <v>88</v>
      </c>
      <c r="F65" s="43">
        <v>1</v>
      </c>
      <c r="G65" s="61">
        <v>35300</v>
      </c>
      <c r="H65" s="61">
        <v>36000</v>
      </c>
      <c r="I65" s="62">
        <v>36504</v>
      </c>
      <c r="J65" s="46">
        <f t="shared" si="0"/>
        <v>35935</v>
      </c>
      <c r="K65" s="47">
        <v>0.19</v>
      </c>
      <c r="L65" s="48">
        <f t="shared" si="1"/>
        <v>6827.65</v>
      </c>
      <c r="M65" s="49">
        <f t="shared" si="2"/>
        <v>42762.65</v>
      </c>
      <c r="N65" s="50">
        <f>M65*F65</f>
        <v>42762.65</v>
      </c>
    </row>
    <row r="66" spans="2:14" ht="40.9" customHeight="1" x14ac:dyDescent="0.2">
      <c r="B66" s="43">
        <v>59</v>
      </c>
      <c r="C66" s="43" t="s">
        <v>101</v>
      </c>
      <c r="D66" s="44" t="s">
        <v>102</v>
      </c>
      <c r="E66" s="45" t="s">
        <v>11</v>
      </c>
      <c r="F66" s="43">
        <v>1</v>
      </c>
      <c r="G66" s="61">
        <v>35300</v>
      </c>
      <c r="H66" s="61">
        <v>36000</v>
      </c>
      <c r="I66" s="62">
        <v>36504</v>
      </c>
      <c r="J66" s="46">
        <f t="shared" si="0"/>
        <v>35935</v>
      </c>
      <c r="K66" s="47">
        <v>0.19</v>
      </c>
      <c r="L66" s="48">
        <f t="shared" si="1"/>
        <v>6827.65</v>
      </c>
      <c r="M66" s="49">
        <f t="shared" si="2"/>
        <v>42762.65</v>
      </c>
      <c r="N66" s="50">
        <f>M66*F66</f>
        <v>42762.65</v>
      </c>
    </row>
    <row r="67" spans="2:14" ht="28.5" x14ac:dyDescent="0.2">
      <c r="B67" s="43">
        <v>60</v>
      </c>
      <c r="C67" s="43" t="s">
        <v>103</v>
      </c>
      <c r="D67" s="44" t="s">
        <v>104</v>
      </c>
      <c r="E67" s="45" t="s">
        <v>88</v>
      </c>
      <c r="F67" s="43">
        <v>1</v>
      </c>
      <c r="G67" s="61">
        <v>19800</v>
      </c>
      <c r="H67" s="61">
        <v>21000</v>
      </c>
      <c r="I67" s="62">
        <v>21294</v>
      </c>
      <c r="J67" s="46">
        <f t="shared" si="0"/>
        <v>20698</v>
      </c>
      <c r="K67" s="47">
        <v>0.19</v>
      </c>
      <c r="L67" s="48">
        <f t="shared" si="1"/>
        <v>3932.62</v>
      </c>
      <c r="M67" s="49">
        <f t="shared" si="2"/>
        <v>24630.62</v>
      </c>
      <c r="N67" s="50">
        <f>M67*F67</f>
        <v>24630.62</v>
      </c>
    </row>
    <row r="68" spans="2:14" ht="54.75" customHeight="1" x14ac:dyDescent="0.2">
      <c r="B68" s="43">
        <v>61</v>
      </c>
      <c r="C68" s="43" t="s">
        <v>105</v>
      </c>
      <c r="D68" s="44" t="s">
        <v>106</v>
      </c>
      <c r="E68" s="45" t="s">
        <v>11</v>
      </c>
      <c r="F68" s="43">
        <v>1</v>
      </c>
      <c r="G68" s="61">
        <v>27600</v>
      </c>
      <c r="H68" s="61">
        <v>28000</v>
      </c>
      <c r="I68" s="62">
        <v>28392</v>
      </c>
      <c r="J68" s="46">
        <f t="shared" si="0"/>
        <v>27997</v>
      </c>
      <c r="K68" s="47">
        <v>0.19</v>
      </c>
      <c r="L68" s="48">
        <f t="shared" si="1"/>
        <v>5319.43</v>
      </c>
      <c r="M68" s="49">
        <f t="shared" si="2"/>
        <v>33316.43</v>
      </c>
      <c r="N68" s="50">
        <f>M68*F68</f>
        <v>33316.43</v>
      </c>
    </row>
    <row r="69" spans="2:14" ht="28.5" x14ac:dyDescent="0.2">
      <c r="B69" s="43">
        <v>62</v>
      </c>
      <c r="C69" s="43" t="s">
        <v>107</v>
      </c>
      <c r="D69" s="44" t="s">
        <v>108</v>
      </c>
      <c r="E69" s="45" t="s">
        <v>11</v>
      </c>
      <c r="F69" s="43">
        <v>1</v>
      </c>
      <c r="G69" s="61">
        <v>11000</v>
      </c>
      <c r="H69" s="61">
        <v>12500</v>
      </c>
      <c r="I69" s="62">
        <v>12675</v>
      </c>
      <c r="J69" s="46">
        <f t="shared" si="0"/>
        <v>12058</v>
      </c>
      <c r="K69" s="47">
        <v>0.19</v>
      </c>
      <c r="L69" s="48">
        <f t="shared" si="1"/>
        <v>2291.02</v>
      </c>
      <c r="M69" s="49">
        <f t="shared" si="2"/>
        <v>14349.02</v>
      </c>
      <c r="N69" s="50">
        <f>M69*F69</f>
        <v>14349.02</v>
      </c>
    </row>
    <row r="70" spans="2:14" ht="28.5" x14ac:dyDescent="0.2">
      <c r="B70" s="43">
        <v>63</v>
      </c>
      <c r="C70" s="43" t="s">
        <v>107</v>
      </c>
      <c r="D70" s="44" t="s">
        <v>109</v>
      </c>
      <c r="E70" s="45" t="s">
        <v>11</v>
      </c>
      <c r="F70" s="43">
        <v>1</v>
      </c>
      <c r="G70" s="61">
        <v>11000</v>
      </c>
      <c r="H70" s="61">
        <v>12000</v>
      </c>
      <c r="I70" s="62">
        <v>12168</v>
      </c>
      <c r="J70" s="46">
        <f t="shared" si="0"/>
        <v>11723</v>
      </c>
      <c r="K70" s="47">
        <v>0.19</v>
      </c>
      <c r="L70" s="48">
        <f t="shared" si="1"/>
        <v>2227.37</v>
      </c>
      <c r="M70" s="49">
        <f t="shared" si="2"/>
        <v>13950.369999999999</v>
      </c>
      <c r="N70" s="50">
        <f>M70*F70</f>
        <v>13950.369999999999</v>
      </c>
    </row>
    <row r="71" spans="2:14" ht="27.4" customHeight="1" x14ac:dyDescent="0.2">
      <c r="B71" s="43">
        <v>64</v>
      </c>
      <c r="C71" s="43" t="s">
        <v>110</v>
      </c>
      <c r="D71" s="44" t="s">
        <v>111</v>
      </c>
      <c r="E71" s="45" t="s">
        <v>11</v>
      </c>
      <c r="F71" s="43">
        <v>1</v>
      </c>
      <c r="G71" s="61">
        <v>19900</v>
      </c>
      <c r="H71" s="61">
        <v>20000</v>
      </c>
      <c r="I71" s="62">
        <v>20280</v>
      </c>
      <c r="J71" s="46">
        <f t="shared" si="0"/>
        <v>20060</v>
      </c>
      <c r="K71" s="47">
        <v>0.19</v>
      </c>
      <c r="L71" s="48">
        <f t="shared" si="1"/>
        <v>3811.4</v>
      </c>
      <c r="M71" s="49">
        <f t="shared" si="2"/>
        <v>23871.4</v>
      </c>
      <c r="N71" s="50">
        <f>M71*F71</f>
        <v>23871.4</v>
      </c>
    </row>
    <row r="72" spans="2:14" ht="15" customHeight="1" x14ac:dyDescent="0.2">
      <c r="B72" s="43">
        <v>65</v>
      </c>
      <c r="C72" s="43" t="s">
        <v>112</v>
      </c>
      <c r="D72" s="44" t="s">
        <v>113</v>
      </c>
      <c r="E72" s="45" t="s">
        <v>11</v>
      </c>
      <c r="F72" s="43">
        <v>1</v>
      </c>
      <c r="G72" s="61">
        <v>21800</v>
      </c>
      <c r="H72" s="61">
        <v>22500</v>
      </c>
      <c r="I72" s="62">
        <v>22815</v>
      </c>
      <c r="J72" s="46">
        <f t="shared" si="0"/>
        <v>22372</v>
      </c>
      <c r="K72" s="47">
        <v>0.19</v>
      </c>
      <c r="L72" s="48">
        <f t="shared" si="1"/>
        <v>4250.68</v>
      </c>
      <c r="M72" s="49">
        <f t="shared" si="2"/>
        <v>26622.68</v>
      </c>
      <c r="N72" s="50">
        <f>M72*F72</f>
        <v>26622.68</v>
      </c>
    </row>
    <row r="73" spans="2:14" ht="276.75" customHeight="1" x14ac:dyDescent="0.2">
      <c r="B73" s="43">
        <v>66</v>
      </c>
      <c r="C73" s="52" t="s">
        <v>122</v>
      </c>
      <c r="D73" s="44" t="s">
        <v>123</v>
      </c>
      <c r="E73" s="45" t="s">
        <v>11</v>
      </c>
      <c r="F73" s="43">
        <v>1</v>
      </c>
      <c r="G73" s="61">
        <v>155000</v>
      </c>
      <c r="H73" s="61">
        <v>157000</v>
      </c>
      <c r="I73" s="62">
        <v>159198</v>
      </c>
      <c r="J73" s="46">
        <f t="shared" ref="J73:J76" si="3">ROUND(AVERAGE(G73+H73+I73)/3,0)</f>
        <v>157066</v>
      </c>
      <c r="K73" s="47">
        <v>0.19</v>
      </c>
      <c r="L73" s="48">
        <f t="shared" ref="L73:L76" si="4">J73*19%</f>
        <v>29842.54</v>
      </c>
      <c r="M73" s="49">
        <f t="shared" ref="M73:M76" si="5">J73+L73</f>
        <v>186908.54</v>
      </c>
      <c r="N73" s="50">
        <f>M73*F73</f>
        <v>186908.54</v>
      </c>
    </row>
    <row r="74" spans="2:14" ht="85.9" customHeight="1" x14ac:dyDescent="0.2">
      <c r="B74" s="43">
        <v>67</v>
      </c>
      <c r="C74" s="52" t="s">
        <v>124</v>
      </c>
      <c r="D74" s="44" t="s">
        <v>125</v>
      </c>
      <c r="E74" s="45" t="s">
        <v>11</v>
      </c>
      <c r="F74" s="43">
        <v>1</v>
      </c>
      <c r="G74" s="61">
        <v>79500</v>
      </c>
      <c r="H74" s="61">
        <v>81000</v>
      </c>
      <c r="I74" s="62">
        <v>82134</v>
      </c>
      <c r="J74" s="46">
        <f t="shared" si="3"/>
        <v>80878</v>
      </c>
      <c r="K74" s="47">
        <v>0.19</v>
      </c>
      <c r="L74" s="48">
        <f t="shared" si="4"/>
        <v>15366.82</v>
      </c>
      <c r="M74" s="49">
        <f t="shared" si="5"/>
        <v>96244.82</v>
      </c>
      <c r="N74" s="50">
        <f>M74*F74</f>
        <v>96244.82</v>
      </c>
    </row>
    <row r="75" spans="2:14" ht="285" x14ac:dyDescent="0.2">
      <c r="B75" s="43">
        <v>68</v>
      </c>
      <c r="C75" s="52" t="s">
        <v>127</v>
      </c>
      <c r="D75" s="44" t="s">
        <v>126</v>
      </c>
      <c r="E75" s="45" t="s">
        <v>11</v>
      </c>
      <c r="F75" s="43">
        <v>1</v>
      </c>
      <c r="G75" s="61">
        <v>181600</v>
      </c>
      <c r="H75" s="61">
        <v>183000</v>
      </c>
      <c r="I75" s="62">
        <v>185562</v>
      </c>
      <c r="J75" s="46">
        <f t="shared" si="3"/>
        <v>183387</v>
      </c>
      <c r="K75" s="47">
        <v>0.19</v>
      </c>
      <c r="L75" s="48">
        <f t="shared" si="4"/>
        <v>34843.53</v>
      </c>
      <c r="M75" s="49">
        <f t="shared" si="5"/>
        <v>218230.53</v>
      </c>
      <c r="N75" s="50">
        <f>M75*F75</f>
        <v>218230.53</v>
      </c>
    </row>
    <row r="76" spans="2:14" ht="148.5" customHeight="1" x14ac:dyDescent="0.2">
      <c r="B76" s="43">
        <v>69</v>
      </c>
      <c r="C76" s="43" t="s">
        <v>128</v>
      </c>
      <c r="D76" s="44" t="s">
        <v>129</v>
      </c>
      <c r="E76" s="45" t="s">
        <v>11</v>
      </c>
      <c r="F76" s="43">
        <v>1</v>
      </c>
      <c r="G76" s="61">
        <v>57000</v>
      </c>
      <c r="H76" s="61">
        <v>59000</v>
      </c>
      <c r="I76" s="62">
        <v>59826</v>
      </c>
      <c r="J76" s="46">
        <f t="shared" si="3"/>
        <v>58609</v>
      </c>
      <c r="K76" s="47">
        <v>0.19</v>
      </c>
      <c r="L76" s="48">
        <f t="shared" si="4"/>
        <v>11135.710000000001</v>
      </c>
      <c r="M76" s="49">
        <f t="shared" si="5"/>
        <v>69744.710000000006</v>
      </c>
      <c r="N76" s="50">
        <f>M76*F76</f>
        <v>69744.710000000006</v>
      </c>
    </row>
    <row r="77" spans="2:14" ht="22.5" customHeight="1" x14ac:dyDescent="0.2">
      <c r="I77" s="58" t="s">
        <v>117</v>
      </c>
      <c r="J77" s="58"/>
      <c r="K77" s="58"/>
      <c r="L77" s="58"/>
      <c r="M77" s="58"/>
      <c r="N77" s="53">
        <f>SUM(N8:N76)</f>
        <v>12862864.699999999</v>
      </c>
    </row>
    <row r="78" spans="2:14" x14ac:dyDescent="0.2">
      <c r="I78" s="38"/>
      <c r="J78" s="38"/>
    </row>
  </sheetData>
  <mergeCells count="1">
    <mergeCell ref="I77:M77"/>
  </mergeCell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cot 1</vt:lpstr>
      <vt:lpstr>cot2</vt:lpstr>
      <vt:lpstr>cot3</vt:lpstr>
      <vt:lpstr>PROMEDIO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Yolima  Lozano</dc:creator>
  <cp:lastModifiedBy>lgmediosysoluciones lgmediosysoluciones</cp:lastModifiedBy>
  <cp:lastPrinted>2025-06-13T19:23:55Z</cp:lastPrinted>
  <dcterms:created xsi:type="dcterms:W3CDTF">2025-05-14T12:53:08Z</dcterms:created>
  <dcterms:modified xsi:type="dcterms:W3CDTF">2026-07-15T16:22:04Z</dcterms:modified>
</cp:coreProperties>
</file>