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MIRANDA\NUEVO PROCESO GRUPO 1\"/>
    </mc:Choice>
  </mc:AlternateContent>
  <xr:revisionPtr revIDLastSave="0" documentId="13_ncr:1_{3A8293ED-B3C3-4D3E-8688-F30401A2ACB3}" xr6:coauthVersionLast="47" xr6:coauthVersionMax="47" xr10:uidLastSave="{00000000-0000-0000-0000-000000000000}"/>
  <bookViews>
    <workbookView xWindow="-110" yWindow="-110" windowWidth="19420" windowHeight="10300" tabRatio="786" xr2:uid="{00000000-000D-0000-FFFF-FFFF00000000}"/>
  </bookViews>
  <sheets>
    <sheet name="TR Daños y otros -OK" sheetId="19" r:id="rId1"/>
  </sheets>
  <externalReferences>
    <externalReference r:id="rId2"/>
  </externalReferences>
  <definedNames>
    <definedName name="Grupo">[1]Listas!$B$2:$B$3</definedName>
    <definedName name="tadquisicion">[1]Listas!$A$2:$A$8</definedName>
    <definedName name="TipodeVehiculo">[1]Listas!$C$2:$C$10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8" i="19" l="1"/>
  <c r="B73" i="19"/>
  <c r="B72" i="19"/>
  <c r="B69" i="19"/>
  <c r="B67" i="19"/>
  <c r="B68" i="19" s="1"/>
  <c r="B80" i="19" l="1"/>
  <c r="B81" i="19" s="1"/>
</calcChain>
</file>

<file path=xl/sharedStrings.xml><?xml version="1.0" encoding="utf-8"?>
<sst xmlns="http://schemas.openxmlformats.org/spreadsheetml/2006/main" count="86" uniqueCount="86">
  <si>
    <t>ANEXO LISTADO DE BIENES Y VALORES ASEGURADOS</t>
  </si>
  <si>
    <t>MUNICIPIO DE MIRANDA</t>
  </si>
  <si>
    <t>TOTAL TODO RIESGO DAÑO MATERIAL</t>
  </si>
  <si>
    <t>BIENES BAJO CUIDADO, TENENCIA, CONTROL Y CUSTODIA (DECLARADOS O NO). (VALOR ADMITIDO SIN RELACION DE BIENES)</t>
  </si>
  <si>
    <t>EQUIPO MEDICO Y CIENTIFICO</t>
  </si>
  <si>
    <t>EQUIPO DE COMUNICACIÓN</t>
  </si>
  <si>
    <t>EQUIPOS ELÉCTRICOS Y ELECTRÓNICOS</t>
  </si>
  <si>
    <t>MAQUINARIA Y EQUIPO</t>
  </si>
  <si>
    <t>EQUIPOS MUSICALES</t>
  </si>
  <si>
    <t>EQUIPO DE COMEDOR Y COCINA</t>
  </si>
  <si>
    <t>MUEBLES Y ENSERES</t>
  </si>
  <si>
    <t>ADECUACIÓN A NORMAS DE SISMORESISTENCIA 10%</t>
  </si>
  <si>
    <t>TOTAL EDIFICACIONES</t>
  </si>
  <si>
    <t>Planta de tratamiento acueducto</t>
  </si>
  <si>
    <t>Planta de tratamiento de aguas residuales</t>
  </si>
  <si>
    <t>Institución educativa Santana sede rural San Andres</t>
  </si>
  <si>
    <t xml:space="preserve">Institución educativa Santana </t>
  </si>
  <si>
    <t>Institución educativa Santana sede principal</t>
  </si>
  <si>
    <t>Institución educativa Técnico El Ortigal sede Mixta Tierra Dura</t>
  </si>
  <si>
    <t>Institución educativa Técnico El Ortigal sede Mixta Tulipan</t>
  </si>
  <si>
    <t>Institución educativa Técnico El Ortigal sede La Lindosa</t>
  </si>
  <si>
    <t>Institución educativa Técnico El Ortigal sede Luis Mario Martínez</t>
  </si>
  <si>
    <t>Institución educativa Técnico El Ortigal sede principal</t>
  </si>
  <si>
    <t>Institución educative El Cabildo sede La Union</t>
  </si>
  <si>
    <t>Institución educativa El Cabildo sede rural mixta el Otoval</t>
  </si>
  <si>
    <t>Institución educativa El Cabildo sede rural mixta La Calera</t>
  </si>
  <si>
    <t>Institución educativa El Cabildo sede rural mixta Las Dantas</t>
  </si>
  <si>
    <t>Institución educativa El Cabildo sede rural mixta La Cilia</t>
  </si>
  <si>
    <t>Institución educative El Cabildo sede Centro Docente Rural Mixto El Cabildo</t>
  </si>
  <si>
    <t>Institución educativa Agropecuario Monterredondo sede Antonio Nariño</t>
  </si>
  <si>
    <t>Institución educativa Agropecuario Monterredondo sede Mixta Cañas Arriba</t>
  </si>
  <si>
    <t>Institución educativa Agropecuario Monterredondo sede Mixta Caraqueño</t>
  </si>
  <si>
    <t>Institución educativa Agropecuario Monterredondo sede Mixta La Mina</t>
  </si>
  <si>
    <t>Institución educativa Agropecuario Monterredondo sede Mixta Calandaima</t>
  </si>
  <si>
    <t>Institución educativa Agropecuario Monterredondo sede Los Libertadores</t>
  </si>
  <si>
    <t>Institución educativa Agropecuario Monterredondo sede rural mixta Potrerito</t>
  </si>
  <si>
    <t>Institución educativa Agropecuario Monterredondo sede rural mixta Caparrozal</t>
  </si>
  <si>
    <t>Institución educativa Agropecuario Monterredondo sede Escuela Mixta Monterredondo</t>
  </si>
  <si>
    <t>Institución educativa Agropecuario Monterredondo sede principal</t>
  </si>
  <si>
    <t>Institución educativa Técnico Mariscal Sucre sede La Munda</t>
  </si>
  <si>
    <t>Institución educativa Técnico Mariscal Sucre sede Campo Alegre</t>
  </si>
  <si>
    <t>Institución educativa Técnico Mariscal Sucre sede Jose Norbey Grajales</t>
  </si>
  <si>
    <t>Institución educativa Técnico Mariscal Sucre sede principal</t>
  </si>
  <si>
    <t>Institución educativa El Rosario sede Guatemala</t>
  </si>
  <si>
    <t>Institución educativa El Rosario sede principal</t>
  </si>
  <si>
    <t>Institución educativa Leopoldo Pizarro Gonzales sede La Pola</t>
  </si>
  <si>
    <t>Institución educativa Leopoldo Pizarro Gonzales sede La Loceria</t>
  </si>
  <si>
    <t>Institución educativa Leopoldo Pizarro Gonzales sede principal</t>
  </si>
  <si>
    <t>Centro de Integración ciudadana CIC Monterredondo</t>
  </si>
  <si>
    <t>Parque Recreacional El Ortigal</t>
  </si>
  <si>
    <t>Centro de Integración ciudadana CIC El Ortigal</t>
  </si>
  <si>
    <t>CDI Guatemala</t>
  </si>
  <si>
    <t>CDI Mundo Feliz</t>
  </si>
  <si>
    <t>Hogar infantil El Ortigal</t>
  </si>
  <si>
    <t xml:space="preserve">Guarderia Infantil El Espejuelo </t>
  </si>
  <si>
    <t>Centro vida</t>
  </si>
  <si>
    <t>Carcel Municipal</t>
  </si>
  <si>
    <t>Parque Julio Fernandez Medina</t>
  </si>
  <si>
    <t>Parque Mirian Ruiz</t>
  </si>
  <si>
    <t>Plazoleta Municipal</t>
  </si>
  <si>
    <t>Polideportivo y pisicina Municipal</t>
  </si>
  <si>
    <t>Galeria Municipal</t>
  </si>
  <si>
    <t>Sede de la secretaría de movilidad, transito y transporte</t>
  </si>
  <si>
    <t>Casa de la Cultura</t>
  </si>
  <si>
    <t>Biblioteca Municipal</t>
  </si>
  <si>
    <t>Escuela de Musica</t>
  </si>
  <si>
    <t>Campus Universitario</t>
  </si>
  <si>
    <t>Sacudete Suerte Cuarenta</t>
  </si>
  <si>
    <t>Sacudete Chiquilines</t>
  </si>
  <si>
    <t>Centro Recreacional Chiquilines</t>
  </si>
  <si>
    <t>Edificio CAM</t>
  </si>
  <si>
    <t>VALOR ASEGURADO</t>
  </si>
  <si>
    <t>ITEM</t>
  </si>
  <si>
    <t>RESUMEN VALORES ASEGURADOS</t>
  </si>
  <si>
    <t xml:space="preserve">EQUIPO DE RECREACIÓN Y DEPORTE </t>
  </si>
  <si>
    <t>EQUIPO DE RECATE</t>
  </si>
  <si>
    <t xml:space="preserve">INDICE VARIABLE 10% </t>
  </si>
  <si>
    <t xml:space="preserve">Manejo Global Sector Oficial </t>
  </si>
  <si>
    <t xml:space="preserve">RC Servidores Públicos </t>
  </si>
  <si>
    <t xml:space="preserve">RC Extracontractual </t>
  </si>
  <si>
    <t xml:space="preserve">Infidelidad y Riesgos Financieros </t>
  </si>
  <si>
    <t xml:space="preserve">Matadero Municipal </t>
  </si>
  <si>
    <t xml:space="preserve">Cruz Roja </t>
  </si>
  <si>
    <t>Cozo Municipal</t>
  </si>
  <si>
    <t>Basuro 3</t>
  </si>
  <si>
    <t xml:space="preserve">EQUIPO DE TRANSPORTE TRACCION Y ELEVACION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</si>
</sst>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5" formatCode="_-* #,##0\ _€_-;\-* #,##0\ _€_-;_-* &quot;-&quot;??\ _€_-;_-@_-"/>
    <numFmt numFmtId="167" formatCode="_(&quot;$&quot;\ * #,##0.00_);_(&quot;$&quot;\ * \(#,##0.00\);_(&quot;$&quot;\ 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10"/>
      <name val="Trebuchet MS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  <xf numFmtId="0" fontId="4" fillId="0" borderId="0"/>
    <xf numFmtId="0" fontId="4" fillId="0" borderId="0"/>
    <xf numFmtId="9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/>
    <xf numFmtId="3" fontId="5" fillId="0" borderId="1" xfId="0" applyNumberFormat="1" applyFont="1" applyBorder="1"/>
    <xf numFmtId="0" fontId="5" fillId="0" borderId="1" xfId="0" applyFont="1" applyBorder="1"/>
    <xf numFmtId="0" fontId="6" fillId="2" borderId="1" xfId="0" applyFont="1" applyFill="1" applyBorder="1" applyAlignment="1">
      <alignment horizontal="center" vertical="top" wrapText="1"/>
    </xf>
    <xf numFmtId="3" fontId="3" fillId="0" borderId="1" xfId="0" applyNumberFormat="1" applyFont="1" applyBorder="1" applyAlignment="1">
      <alignment horizontal="right" vertical="center"/>
    </xf>
    <xf numFmtId="165" fontId="5" fillId="2" borderId="1" xfId="0" applyNumberFormat="1" applyFont="1" applyFill="1" applyBorder="1" applyAlignment="1">
      <alignment horizontal="right"/>
    </xf>
    <xf numFmtId="3" fontId="7" fillId="0" borderId="1" xfId="0" applyNumberFormat="1" applyFont="1" applyBorder="1"/>
    <xf numFmtId="0" fontId="3" fillId="3" borderId="1" xfId="0" applyFont="1" applyFill="1" applyBorder="1"/>
    <xf numFmtId="3" fontId="3" fillId="3" borderId="1" xfId="0" applyNumberFormat="1" applyFont="1" applyFill="1" applyBorder="1"/>
    <xf numFmtId="0" fontId="3" fillId="3" borderId="0" xfId="0" applyFont="1" applyFill="1"/>
    <xf numFmtId="0" fontId="3" fillId="3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center"/>
    </xf>
  </cellXfs>
  <cellStyles count="9">
    <cellStyle name="Millares 2" xfId="8" xr:uid="{00000000-0005-0000-0000-000002000000}"/>
    <cellStyle name="Moneda 2" xfId="3" xr:uid="{00000000-0005-0000-0000-000004000000}"/>
    <cellStyle name="Moneda 3" xfId="7" xr:uid="{00000000-0005-0000-0000-000005000000}"/>
    <cellStyle name="Normal" xfId="0" builtinId="0"/>
    <cellStyle name="Normal 2" xfId="2" xr:uid="{00000000-0005-0000-0000-000007000000}"/>
    <cellStyle name="Normal 3" xfId="5" xr:uid="{00000000-0005-0000-0000-000008000000}"/>
    <cellStyle name="Normal 4" xfId="1" xr:uid="{00000000-0005-0000-0000-000009000000}"/>
    <cellStyle name="Normal 4 2" xfId="4" xr:uid="{00000000-0005-0000-0000-00000A000000}"/>
    <cellStyle name="Porcentaje 2" xfId="6" xr:uid="{00000000-0005-0000-0000-00000B000000}"/>
  </cellStyles>
  <dxfs count="0"/>
  <tableStyles count="1" defaultTableStyle="TableStyleMedium2" defaultPivotStyle="PivotStyleLight16">
    <tableStyle name="MySqlDefault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GIOVANNA%20PAZ%20HURTADO\ADMINISTRACION%20JPS%202021\SEGUROS%20MUNICIPIO%20DE%20POPAYAN\LISTADO%20DE%20BIENES%20PREVISORA\anexo%20vehiculos%20fasecolda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Propio</v>
          </cell>
          <cell r="B2" t="str">
            <v>Inspección permitida</v>
          </cell>
          <cell r="C2" t="str">
            <v>Automóvil</v>
          </cell>
        </row>
        <row r="3">
          <cell r="A3" t="str">
            <v>Tenencia</v>
          </cell>
          <cell r="B3" t="str">
            <v>Inspección no permitida</v>
          </cell>
          <cell r="C3" t="str">
            <v>Buses y busetas de servicio público urbano</v>
          </cell>
        </row>
        <row r="4">
          <cell r="A4" t="str">
            <v>Custodia</v>
          </cell>
          <cell r="C4" t="str">
            <v>Camión</v>
          </cell>
        </row>
        <row r="5">
          <cell r="A5" t="str">
            <v>Donación</v>
          </cell>
          <cell r="C5" t="str">
            <v>Camionetas</v>
          </cell>
        </row>
        <row r="6">
          <cell r="A6" t="str">
            <v>Comodato</v>
          </cell>
          <cell r="C6" t="str">
            <v>Camperos</v>
          </cell>
        </row>
        <row r="7">
          <cell r="A7" t="str">
            <v>Arriendo</v>
          </cell>
          <cell r="C7" t="str">
            <v>Microbus</v>
          </cell>
        </row>
        <row r="8">
          <cell r="A8" t="str">
            <v>Administración</v>
          </cell>
          <cell r="C8" t="str">
            <v>Motocicletas</v>
          </cell>
        </row>
        <row r="9">
          <cell r="C9" t="str">
            <v>Tractocamión</v>
          </cell>
        </row>
        <row r="10">
          <cell r="C10" t="str">
            <v>Volqueta y maquinaria industrial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6"/>
  <sheetViews>
    <sheetView tabSelected="1" topLeftCell="A71" zoomScale="115" zoomScaleNormal="115" workbookViewId="0">
      <selection activeCell="B85" sqref="B85"/>
    </sheetView>
  </sheetViews>
  <sheetFormatPr baseColWidth="10" defaultColWidth="67.453125" defaultRowHeight="11.5" x14ac:dyDescent="0.25"/>
  <cols>
    <col min="1" max="1" width="60.54296875" style="1" customWidth="1"/>
    <col min="2" max="2" width="17" style="1" customWidth="1"/>
    <col min="3" max="16384" width="67.453125" style="1"/>
  </cols>
  <sheetData>
    <row r="1" spans="1:2" x14ac:dyDescent="0.25">
      <c r="A1" s="18" t="s">
        <v>0</v>
      </c>
      <c r="B1" s="18"/>
    </row>
    <row r="2" spans="1:2" x14ac:dyDescent="0.25">
      <c r="A2" s="18" t="s">
        <v>73</v>
      </c>
      <c r="B2" s="18"/>
    </row>
    <row r="3" spans="1:2" x14ac:dyDescent="0.25">
      <c r="A3" s="18" t="s">
        <v>1</v>
      </c>
      <c r="B3" s="18"/>
    </row>
    <row r="4" spans="1:2" x14ac:dyDescent="0.25">
      <c r="A4" s="7" t="s">
        <v>72</v>
      </c>
      <c r="B4" s="2" t="s">
        <v>71</v>
      </c>
    </row>
    <row r="5" spans="1:2" x14ac:dyDescent="0.25">
      <c r="A5" s="11" t="s">
        <v>70</v>
      </c>
      <c r="B5" s="12">
        <v>2522099500</v>
      </c>
    </row>
    <row r="6" spans="1:2" s="13" customFormat="1" x14ac:dyDescent="0.25">
      <c r="A6" s="11" t="s">
        <v>69</v>
      </c>
      <c r="B6" s="12">
        <v>448068000</v>
      </c>
    </row>
    <row r="7" spans="1:2" s="13" customFormat="1" ht="15" customHeight="1" x14ac:dyDescent="0.25">
      <c r="A7" s="14" t="s">
        <v>68</v>
      </c>
      <c r="B7" s="12">
        <v>1839633824</v>
      </c>
    </row>
    <row r="8" spans="1:2" s="13" customFormat="1" ht="15" customHeight="1" x14ac:dyDescent="0.25">
      <c r="A8" s="14" t="s">
        <v>67</v>
      </c>
      <c r="B8" s="12">
        <v>153333000</v>
      </c>
    </row>
    <row r="9" spans="1:2" s="13" customFormat="1" ht="15" customHeight="1" x14ac:dyDescent="0.25">
      <c r="A9" s="14" t="s">
        <v>66</v>
      </c>
      <c r="B9" s="12">
        <v>2204614268</v>
      </c>
    </row>
    <row r="10" spans="1:2" s="13" customFormat="1" ht="15" customHeight="1" x14ac:dyDescent="0.25">
      <c r="A10" s="14" t="s">
        <v>65</v>
      </c>
      <c r="B10" s="12">
        <v>2091895246</v>
      </c>
    </row>
    <row r="11" spans="1:2" s="13" customFormat="1" ht="15" customHeight="1" x14ac:dyDescent="0.25">
      <c r="A11" s="14" t="s">
        <v>64</v>
      </c>
      <c r="B11" s="12">
        <v>634789159</v>
      </c>
    </row>
    <row r="12" spans="1:2" s="13" customFormat="1" ht="15" customHeight="1" x14ac:dyDescent="0.25">
      <c r="A12" s="14" t="s">
        <v>63</v>
      </c>
      <c r="B12" s="12">
        <v>1163914495</v>
      </c>
    </row>
    <row r="13" spans="1:2" s="13" customFormat="1" ht="15" customHeight="1" x14ac:dyDescent="0.25">
      <c r="A13" s="14" t="s">
        <v>62</v>
      </c>
      <c r="B13" s="12">
        <v>847000000</v>
      </c>
    </row>
    <row r="14" spans="1:2" s="13" customFormat="1" ht="15" customHeight="1" x14ac:dyDescent="0.25">
      <c r="A14" s="14" t="s">
        <v>61</v>
      </c>
      <c r="B14" s="12">
        <v>1235896500</v>
      </c>
    </row>
    <row r="15" spans="1:2" s="13" customFormat="1" ht="15" customHeight="1" x14ac:dyDescent="0.25">
      <c r="A15" s="14" t="s">
        <v>60</v>
      </c>
      <c r="B15" s="12">
        <v>1496264535</v>
      </c>
    </row>
    <row r="16" spans="1:2" s="13" customFormat="1" ht="15" customHeight="1" x14ac:dyDescent="0.25">
      <c r="A16" s="14" t="s">
        <v>59</v>
      </c>
      <c r="B16" s="12">
        <v>1049172000</v>
      </c>
    </row>
    <row r="17" spans="1:2" s="13" customFormat="1" ht="15" customHeight="1" x14ac:dyDescent="0.25">
      <c r="A17" s="14" t="s">
        <v>58</v>
      </c>
      <c r="B17" s="12">
        <v>907044841</v>
      </c>
    </row>
    <row r="18" spans="1:2" s="13" customFormat="1" ht="15" customHeight="1" x14ac:dyDescent="0.25">
      <c r="A18" s="14" t="s">
        <v>57</v>
      </c>
      <c r="B18" s="12">
        <v>500000000</v>
      </c>
    </row>
    <row r="19" spans="1:2" s="13" customFormat="1" ht="15" customHeight="1" x14ac:dyDescent="0.25">
      <c r="A19" s="14" t="s">
        <v>56</v>
      </c>
      <c r="B19" s="12">
        <v>430000000</v>
      </c>
    </row>
    <row r="20" spans="1:2" s="13" customFormat="1" ht="15" customHeight="1" x14ac:dyDescent="0.25">
      <c r="A20" s="14" t="s">
        <v>55</v>
      </c>
      <c r="B20" s="12">
        <v>900000000</v>
      </c>
    </row>
    <row r="21" spans="1:2" s="13" customFormat="1" ht="15" customHeight="1" x14ac:dyDescent="0.25">
      <c r="A21" s="14" t="s">
        <v>54</v>
      </c>
      <c r="B21" s="12">
        <v>456560000</v>
      </c>
    </row>
    <row r="22" spans="1:2" s="13" customFormat="1" ht="15" customHeight="1" x14ac:dyDescent="0.25">
      <c r="A22" s="14" t="s">
        <v>53</v>
      </c>
      <c r="B22" s="12">
        <v>370000000</v>
      </c>
    </row>
    <row r="23" spans="1:2" s="13" customFormat="1" ht="15" customHeight="1" x14ac:dyDescent="0.25">
      <c r="A23" s="14" t="s">
        <v>52</v>
      </c>
      <c r="B23" s="12">
        <v>400000000</v>
      </c>
    </row>
    <row r="24" spans="1:2" s="13" customFormat="1" ht="15" customHeight="1" x14ac:dyDescent="0.25">
      <c r="A24" s="14" t="s">
        <v>51</v>
      </c>
      <c r="B24" s="12">
        <v>400000000</v>
      </c>
    </row>
    <row r="25" spans="1:2" s="13" customFormat="1" ht="15" customHeight="1" x14ac:dyDescent="0.25">
      <c r="A25" s="14" t="s">
        <v>50</v>
      </c>
      <c r="B25" s="12">
        <v>1124263219</v>
      </c>
    </row>
    <row r="26" spans="1:2" s="13" customFormat="1" ht="15" customHeight="1" x14ac:dyDescent="0.25">
      <c r="A26" s="14" t="s">
        <v>49</v>
      </c>
      <c r="B26" s="12">
        <v>351300000</v>
      </c>
    </row>
    <row r="27" spans="1:2" s="13" customFormat="1" ht="15" customHeight="1" x14ac:dyDescent="0.25">
      <c r="A27" s="14" t="s">
        <v>48</v>
      </c>
      <c r="B27" s="12">
        <v>455000000</v>
      </c>
    </row>
    <row r="28" spans="1:2" s="13" customFormat="1" ht="15" customHeight="1" x14ac:dyDescent="0.25">
      <c r="A28" s="14" t="s">
        <v>81</v>
      </c>
      <c r="B28" s="12">
        <v>335993107</v>
      </c>
    </row>
    <row r="29" spans="1:2" s="13" customFormat="1" ht="15" customHeight="1" x14ac:dyDescent="0.25">
      <c r="A29" s="14" t="s">
        <v>82</v>
      </c>
      <c r="B29" s="12">
        <v>150015000</v>
      </c>
    </row>
    <row r="30" spans="1:2" s="13" customFormat="1" ht="15" customHeight="1" x14ac:dyDescent="0.25">
      <c r="A30" s="14" t="s">
        <v>83</v>
      </c>
      <c r="B30" s="12">
        <v>990980925</v>
      </c>
    </row>
    <row r="31" spans="1:2" s="13" customFormat="1" ht="15" customHeight="1" x14ac:dyDescent="0.25">
      <c r="A31" s="14" t="s">
        <v>84</v>
      </c>
      <c r="B31" s="12">
        <v>78136000</v>
      </c>
    </row>
    <row r="32" spans="1:2" s="13" customFormat="1" ht="15" customHeight="1" x14ac:dyDescent="0.25">
      <c r="A32" s="14" t="s">
        <v>47</v>
      </c>
      <c r="B32" s="12">
        <v>2000000000</v>
      </c>
    </row>
    <row r="33" spans="1:2" s="13" customFormat="1" ht="15" customHeight="1" x14ac:dyDescent="0.25">
      <c r="A33" s="14" t="s">
        <v>46</v>
      </c>
      <c r="B33" s="12">
        <v>310000000</v>
      </c>
    </row>
    <row r="34" spans="1:2" s="13" customFormat="1" ht="15" customHeight="1" x14ac:dyDescent="0.25">
      <c r="A34" s="14" t="s">
        <v>45</v>
      </c>
      <c r="B34" s="12">
        <v>1720382058</v>
      </c>
    </row>
    <row r="35" spans="1:2" s="13" customFormat="1" ht="15" customHeight="1" x14ac:dyDescent="0.25">
      <c r="A35" s="14" t="s">
        <v>44</v>
      </c>
      <c r="B35" s="12">
        <v>3202870000</v>
      </c>
    </row>
    <row r="36" spans="1:2" s="13" customFormat="1" ht="15" customHeight="1" x14ac:dyDescent="0.25">
      <c r="A36" s="14" t="s">
        <v>43</v>
      </c>
      <c r="B36" s="12">
        <v>550415898</v>
      </c>
    </row>
    <row r="37" spans="1:2" s="13" customFormat="1" ht="15" customHeight="1" x14ac:dyDescent="0.25">
      <c r="A37" s="14" t="s">
        <v>42</v>
      </c>
      <c r="B37" s="12">
        <v>1500000000</v>
      </c>
    </row>
    <row r="38" spans="1:2" s="13" customFormat="1" ht="15" customHeight="1" x14ac:dyDescent="0.25">
      <c r="A38" s="14" t="s">
        <v>41</v>
      </c>
      <c r="B38" s="12">
        <v>1000000000</v>
      </c>
    </row>
    <row r="39" spans="1:2" s="13" customFormat="1" ht="15" customHeight="1" x14ac:dyDescent="0.25">
      <c r="A39" s="14" t="s">
        <v>40</v>
      </c>
      <c r="B39" s="12">
        <v>98121000</v>
      </c>
    </row>
    <row r="40" spans="1:2" s="13" customFormat="1" ht="15" customHeight="1" x14ac:dyDescent="0.25">
      <c r="A40" s="14" t="s">
        <v>39</v>
      </c>
      <c r="B40" s="12">
        <v>269098589</v>
      </c>
    </row>
    <row r="41" spans="1:2" s="13" customFormat="1" ht="15" customHeight="1" x14ac:dyDescent="0.25">
      <c r="A41" s="14" t="s">
        <v>38</v>
      </c>
      <c r="B41" s="12">
        <v>1500000000</v>
      </c>
    </row>
    <row r="42" spans="1:2" s="13" customFormat="1" ht="23" x14ac:dyDescent="0.25">
      <c r="A42" s="14" t="s">
        <v>37</v>
      </c>
      <c r="B42" s="12">
        <v>98121000</v>
      </c>
    </row>
    <row r="43" spans="1:2" s="13" customFormat="1" ht="23.25" customHeight="1" x14ac:dyDescent="0.25">
      <c r="A43" s="14" t="s">
        <v>36</v>
      </c>
      <c r="B43" s="12">
        <v>98121000</v>
      </c>
    </row>
    <row r="44" spans="1:2" s="13" customFormat="1" ht="15" customHeight="1" x14ac:dyDescent="0.25">
      <c r="A44" s="14" t="s">
        <v>35</v>
      </c>
      <c r="B44" s="12">
        <v>257924358</v>
      </c>
    </row>
    <row r="45" spans="1:2" s="13" customFormat="1" x14ac:dyDescent="0.25">
      <c r="A45" s="14" t="s">
        <v>34</v>
      </c>
      <c r="B45" s="12">
        <v>98121000</v>
      </c>
    </row>
    <row r="46" spans="1:2" s="13" customFormat="1" x14ac:dyDescent="0.25">
      <c r="A46" s="14" t="s">
        <v>33</v>
      </c>
      <c r="B46" s="12">
        <v>421902800</v>
      </c>
    </row>
    <row r="47" spans="1:2" s="13" customFormat="1" ht="15" customHeight="1" x14ac:dyDescent="0.25">
      <c r="A47" s="14" t="s">
        <v>32</v>
      </c>
      <c r="B47" s="12">
        <v>98121000</v>
      </c>
    </row>
    <row r="48" spans="1:2" s="13" customFormat="1" x14ac:dyDescent="0.25">
      <c r="A48" s="14" t="s">
        <v>31</v>
      </c>
      <c r="B48" s="12">
        <v>98121000</v>
      </c>
    </row>
    <row r="49" spans="1:2" s="13" customFormat="1" ht="15" customHeight="1" x14ac:dyDescent="0.25">
      <c r="A49" s="14" t="s">
        <v>30</v>
      </c>
      <c r="B49" s="12">
        <v>98121000</v>
      </c>
    </row>
    <row r="50" spans="1:2" s="13" customFormat="1" ht="15" customHeight="1" x14ac:dyDescent="0.25">
      <c r="A50" s="14" t="s">
        <v>29</v>
      </c>
      <c r="B50" s="12">
        <v>1500000000</v>
      </c>
    </row>
    <row r="51" spans="1:2" s="13" customFormat="1" ht="15" customHeight="1" x14ac:dyDescent="0.25">
      <c r="A51" s="14" t="s">
        <v>28</v>
      </c>
      <c r="B51" s="12">
        <v>393232500</v>
      </c>
    </row>
    <row r="52" spans="1:2" s="13" customFormat="1" x14ac:dyDescent="0.25">
      <c r="A52" s="14" t="s">
        <v>27</v>
      </c>
      <c r="B52" s="12">
        <v>98121000</v>
      </c>
    </row>
    <row r="53" spans="1:2" s="13" customFormat="1" ht="15" customHeight="1" x14ac:dyDescent="0.25">
      <c r="A53" s="14" t="s">
        <v>26</v>
      </c>
      <c r="B53" s="12">
        <v>98121000</v>
      </c>
    </row>
    <row r="54" spans="1:2" s="13" customFormat="1" ht="15" customHeight="1" x14ac:dyDescent="0.25">
      <c r="A54" s="14" t="s">
        <v>25</v>
      </c>
      <c r="B54" s="12">
        <v>98121000</v>
      </c>
    </row>
    <row r="55" spans="1:2" s="13" customFormat="1" ht="15" customHeight="1" x14ac:dyDescent="0.25">
      <c r="A55" s="14" t="s">
        <v>24</v>
      </c>
      <c r="B55" s="12">
        <v>142257249</v>
      </c>
    </row>
    <row r="56" spans="1:2" s="13" customFormat="1" x14ac:dyDescent="0.25">
      <c r="A56" s="14" t="s">
        <v>23</v>
      </c>
      <c r="B56" s="12">
        <v>15422812</v>
      </c>
    </row>
    <row r="57" spans="1:2" s="13" customFormat="1" ht="11.25" customHeight="1" x14ac:dyDescent="0.25">
      <c r="A57" s="14" t="s">
        <v>22</v>
      </c>
      <c r="B57" s="12">
        <v>1500000000</v>
      </c>
    </row>
    <row r="58" spans="1:2" s="13" customFormat="1" x14ac:dyDescent="0.25">
      <c r="A58" s="14" t="s">
        <v>21</v>
      </c>
      <c r="B58" s="12">
        <v>550000000</v>
      </c>
    </row>
    <row r="59" spans="1:2" s="13" customFormat="1" x14ac:dyDescent="0.25">
      <c r="A59" s="14" t="s">
        <v>20</v>
      </c>
      <c r="B59" s="12">
        <v>687355119</v>
      </c>
    </row>
    <row r="60" spans="1:2" s="13" customFormat="1" ht="12.75" customHeight="1" x14ac:dyDescent="0.25">
      <c r="A60" s="14" t="s">
        <v>19</v>
      </c>
      <c r="B60" s="12">
        <v>98121000</v>
      </c>
    </row>
    <row r="61" spans="1:2" s="13" customFormat="1" x14ac:dyDescent="0.25">
      <c r="A61" s="14" t="s">
        <v>18</v>
      </c>
      <c r="B61" s="12">
        <v>98121000</v>
      </c>
    </row>
    <row r="62" spans="1:2" s="13" customFormat="1" ht="10.5" customHeight="1" x14ac:dyDescent="0.25">
      <c r="A62" s="14" t="s">
        <v>17</v>
      </c>
      <c r="B62" s="12">
        <v>874815606</v>
      </c>
    </row>
    <row r="63" spans="1:2" s="13" customFormat="1" x14ac:dyDescent="0.25">
      <c r="A63" s="14" t="s">
        <v>16</v>
      </c>
      <c r="B63" s="12">
        <v>98121000</v>
      </c>
    </row>
    <row r="64" spans="1:2" s="13" customFormat="1" x14ac:dyDescent="0.25">
      <c r="A64" s="14" t="s">
        <v>15</v>
      </c>
      <c r="B64" s="12">
        <v>98121000</v>
      </c>
    </row>
    <row r="65" spans="1:2" s="13" customFormat="1" x14ac:dyDescent="0.25">
      <c r="A65" s="14" t="s">
        <v>14</v>
      </c>
      <c r="B65" s="12">
        <v>425550476</v>
      </c>
    </row>
    <row r="66" spans="1:2" s="13" customFormat="1" x14ac:dyDescent="0.25">
      <c r="A66" s="14" t="s">
        <v>13</v>
      </c>
      <c r="B66" s="12">
        <v>657387668</v>
      </c>
    </row>
    <row r="67" spans="1:2" s="13" customFormat="1" x14ac:dyDescent="0.25">
      <c r="A67" s="15" t="s">
        <v>12</v>
      </c>
      <c r="B67" s="5">
        <f>SUM(B5:B66)</f>
        <v>44388282752</v>
      </c>
    </row>
    <row r="68" spans="1:2" x14ac:dyDescent="0.25">
      <c r="A68" s="15" t="s">
        <v>11</v>
      </c>
      <c r="B68" s="5">
        <f>B67*10%</f>
        <v>4438828275.1999998</v>
      </c>
    </row>
    <row r="69" spans="1:2" x14ac:dyDescent="0.25">
      <c r="A69" s="16" t="s">
        <v>10</v>
      </c>
      <c r="B69" s="10">
        <f>1024047763+288827694</f>
        <v>1312875457</v>
      </c>
    </row>
    <row r="70" spans="1:2" x14ac:dyDescent="0.25">
      <c r="A70" s="16" t="s">
        <v>9</v>
      </c>
      <c r="B70" s="10">
        <v>59887533</v>
      </c>
    </row>
    <row r="71" spans="1:2" x14ac:dyDescent="0.25">
      <c r="A71" s="16" t="s">
        <v>8</v>
      </c>
      <c r="B71" s="10">
        <v>315728351</v>
      </c>
    </row>
    <row r="72" spans="1:2" x14ac:dyDescent="0.25">
      <c r="A72" s="16" t="s">
        <v>7</v>
      </c>
      <c r="B72" s="10">
        <f>41637615+30310058+909246+351858894+26581979+19433739</f>
        <v>470731531</v>
      </c>
    </row>
    <row r="73" spans="1:2" x14ac:dyDescent="0.25">
      <c r="A73" s="16" t="s">
        <v>6</v>
      </c>
      <c r="B73" s="10">
        <f>841936105+209851439+250426551+40157981+263765624+17037703</f>
        <v>1623175403</v>
      </c>
    </row>
    <row r="74" spans="1:2" x14ac:dyDescent="0.25">
      <c r="A74" s="16" t="s">
        <v>5</v>
      </c>
      <c r="B74" s="10">
        <v>55582486</v>
      </c>
    </row>
    <row r="75" spans="1:2" x14ac:dyDescent="0.25">
      <c r="A75" s="16" t="s">
        <v>4</v>
      </c>
      <c r="B75" s="10">
        <v>67958873</v>
      </c>
    </row>
    <row r="76" spans="1:2" x14ac:dyDescent="0.25">
      <c r="A76" s="16" t="s">
        <v>74</v>
      </c>
      <c r="B76" s="10">
        <v>30672148</v>
      </c>
    </row>
    <row r="77" spans="1:2" x14ac:dyDescent="0.25">
      <c r="A77" s="16" t="s">
        <v>75</v>
      </c>
      <c r="B77" s="10">
        <v>17713620</v>
      </c>
    </row>
    <row r="78" spans="1:2" x14ac:dyDescent="0.25">
      <c r="A78" s="16" t="s">
        <v>85</v>
      </c>
      <c r="B78" s="10">
        <f>2676881780-2047098148</f>
        <v>629783632</v>
      </c>
    </row>
    <row r="79" spans="1:2" ht="23" x14ac:dyDescent="0.25">
      <c r="A79" s="17" t="s">
        <v>3</v>
      </c>
      <c r="B79" s="8">
        <v>1000000000</v>
      </c>
    </row>
    <row r="80" spans="1:2" x14ac:dyDescent="0.25">
      <c r="A80" s="3" t="s">
        <v>76</v>
      </c>
      <c r="B80" s="4">
        <f>SUM(B67,B69:B77,B79:B79)*10%</f>
        <v>4934260815.4000006</v>
      </c>
    </row>
    <row r="81" spans="1:2" x14ac:dyDescent="0.25">
      <c r="A81" s="2" t="s">
        <v>2</v>
      </c>
      <c r="B81" s="9">
        <f>SUM(B67:B80)</f>
        <v>59345480876.599998</v>
      </c>
    </row>
    <row r="83" spans="1:2" x14ac:dyDescent="0.25">
      <c r="A83" s="6" t="s">
        <v>77</v>
      </c>
      <c r="B83" s="5">
        <v>700000000</v>
      </c>
    </row>
    <row r="84" spans="1:2" x14ac:dyDescent="0.25">
      <c r="A84" s="6" t="s">
        <v>80</v>
      </c>
      <c r="B84" s="5">
        <v>700000000</v>
      </c>
    </row>
    <row r="85" spans="1:2" x14ac:dyDescent="0.25">
      <c r="A85" s="6" t="s">
        <v>78</v>
      </c>
      <c r="B85" s="5">
        <v>600000000</v>
      </c>
    </row>
    <row r="86" spans="1:2" x14ac:dyDescent="0.25">
      <c r="A86" s="6" t="s">
        <v>79</v>
      </c>
      <c r="B86" s="5">
        <v>2000000000</v>
      </c>
    </row>
  </sheetData>
  <mergeCells count="3">
    <mergeCell ref="A1:B1"/>
    <mergeCell ref="A2:B2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 Daños y otros -OK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Carlos Tarquino</dc:creator>
  <cp:lastModifiedBy>Usuario</cp:lastModifiedBy>
  <cp:lastPrinted>2024-01-12T20:51:17Z</cp:lastPrinted>
  <dcterms:created xsi:type="dcterms:W3CDTF">2019-05-10T14:23:25Z</dcterms:created>
  <dcterms:modified xsi:type="dcterms:W3CDTF">2026-05-20T13:27:09Z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LPManualFileClassification">
    <vt:lpwstr>{B9EA42DA-5BEF-413A-BE88-B1FAA59406EF}</vt:lpwstr>
  </property>
  <property fmtid="{D5CDD505-2E9C-101B-9397-08002B2CF9AE}" pid="3" name="DLPManualFileClassificationLastModifiedBy">
    <vt:lpwstr>HFSG\DP70516</vt:lpwstr>
  </property>
  <property fmtid="{D5CDD505-2E9C-101B-9397-08002B2CF9AE}" pid="4" name="DLPManualFileClassificationLastModificationDate">
    <vt:lpwstr>1557523370</vt:lpwstr>
  </property>
  <property fmtid="{D5CDD505-2E9C-101B-9397-08002B2CF9AE}" pid="5" name="DLPManualFileClassificationVersion">
    <vt:lpwstr>11.1.100.23</vt:lpwstr>
  </property>
</Properties>
</file>