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sanidadfuerzasmilitaresmi-my.sharepoint.com/personal/yurley_amaya_sanidad_mil_co/Documents/Escritorio/ARRIENDO BODEGA/"/>
    </mc:Choice>
  </mc:AlternateContent>
  <xr:revisionPtr revIDLastSave="0" documentId="8_{DDC06AB4-89A8-42C9-9A9D-A45813592031}" xr6:coauthVersionLast="47" xr6:coauthVersionMax="47" xr10:uidLastSave="{00000000-0000-0000-0000-000000000000}"/>
  <bookViews>
    <workbookView xWindow="-120" yWindow="-120" windowWidth="29040" windowHeight="15720" tabRatio="728" xr2:uid="{00000000-000D-0000-FFFF-FFFF00000000}"/>
  </bookViews>
  <sheets>
    <sheet name="ESTUDIO DE MERCADO" sheetId="8" r:id="rId1"/>
    <sheet name="Hoja1" sheetId="9" r:id="rId2"/>
  </sheets>
  <definedNames>
    <definedName name="_xlnm.Print_Area" localSheetId="0">'ESTUDIO DE MERCADO'!$A$1:$L$4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8" l="1"/>
  <c r="D4" i="8"/>
  <c r="D9" i="8"/>
  <c r="D8" i="8"/>
  <c r="D10" i="8" s="1"/>
  <c r="L4" i="8" l="1"/>
  <c r="F4" i="8" l="1"/>
  <c r="I4" i="8"/>
  <c r="M4" i="8" l="1"/>
</calcChain>
</file>

<file path=xl/sharedStrings.xml><?xml version="1.0" encoding="utf-8"?>
<sst xmlns="http://schemas.openxmlformats.org/spreadsheetml/2006/main" count="24" uniqueCount="17">
  <si>
    <t>ITEM</t>
  </si>
  <si>
    <t xml:space="preserve">CODIGO UNSPSC </t>
  </si>
  <si>
    <t>DESCRIPCION</t>
  </si>
  <si>
    <t>INMOBILIARIA METRO CUADRADO</t>
  </si>
  <si>
    <t>PROMEDIO</t>
  </si>
  <si>
    <t>CANON DE ARRENDAMIENTO MENSUAL</t>
  </si>
  <si>
    <t>MT2</t>
  </si>
  <si>
    <t>VALOR POR MT2</t>
  </si>
  <si>
    <t>ARRENDAMIENTO DE BODEGA PARA EL ALMACENAMIENTO DEL ARCHIVO DOCUMENTAL DE LA DIRECCIÓN DE SANIDAD NAVAL.</t>
  </si>
  <si>
    <t>CANON MENSUAL</t>
  </si>
  <si>
    <t>PLAZO DE EJECUCIÓN:</t>
  </si>
  <si>
    <t>JULIO (3 DIAS)</t>
  </si>
  <si>
    <t>AGOSTO - DICIEMBRE(5 MESES)</t>
  </si>
  <si>
    <t>VALOR TOTAL (5 MESES Y 3 DIAS)</t>
  </si>
  <si>
    <t>GESA</t>
  </si>
  <si>
    <t>INMUEBLE 21889-M6452436</t>
  </si>
  <si>
    <t>INMUEBLE 3165-M6369716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</si>
</sst>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&quot;$&quot;\ * #,##0_);_(&quot;$&quot;\ * \(#,##0\);_(&quot;$&quot;\ * &quot;-&quot;_);_(@_)"/>
    <numFmt numFmtId="166" formatCode="_-* #,##0.00_-;\-* #,##0.00_-;_-* &quot;-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Times New Roman"/>
      <family val="1"/>
    </font>
    <font>
      <sz val="11"/>
      <color rgb="FF000000"/>
      <name val="Calibri"/>
      <family val="2"/>
      <charset val="204"/>
    </font>
    <font>
      <b/>
      <sz val="10"/>
      <color theme="1"/>
      <name val="Verdana"/>
      <family val="2"/>
    </font>
    <font>
      <sz val="10"/>
      <color theme="1"/>
      <name val="Century Gothic"/>
      <family val="1"/>
    </font>
    <font>
      <b/>
      <sz val="10"/>
      <color theme="1"/>
      <name val="Century Gothic"/>
      <family val="1"/>
    </font>
    <font>
      <b/>
      <sz val="10"/>
      <color rgb="FF000000"/>
      <name val="Century Gothic"/>
      <family val="1"/>
    </font>
    <font>
      <sz val="10"/>
      <color rgb="FF000000"/>
      <name val="Century Gothic"/>
      <family val="1"/>
    </font>
    <font>
      <b/>
      <sz val="10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</borders>
  <cellStyleXfs count="142">
    <xf numFmtId="0" fontId="0" fillId="0" borderId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2" fillId="0" borderId="0"/>
    <xf numFmtId="0" fontId="3" fillId="0" borderId="0"/>
    <xf numFmtId="16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5" fillId="2" borderId="0" applyNumberFormat="0" applyBorder="0" applyProtection="0">
      <alignment horizontal="center" vertical="center"/>
    </xf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7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41" fontId="6" fillId="0" borderId="0" xfId="0" applyNumberFormat="1" applyFont="1" applyAlignment="1">
      <alignment vertical="center"/>
    </xf>
    <xf numFmtId="0" fontId="7" fillId="0" borderId="0" xfId="0" applyFont="1" applyAlignment="1">
      <alignment horizontal="left" vertical="center"/>
    </xf>
    <xf numFmtId="0" fontId="6" fillId="0" borderId="4" xfId="0" applyFont="1" applyBorder="1" applyAlignment="1">
      <alignment horizontal="left" vertical="center" wrapText="1"/>
    </xf>
    <xf numFmtId="166" fontId="6" fillId="0" borderId="7" xfId="1" applyNumberFormat="1" applyFont="1" applyFill="1" applyBorder="1" applyAlignment="1">
      <alignment horizontal="right" vertical="center"/>
    </xf>
    <xf numFmtId="0" fontId="10" fillId="0" borderId="8" xfId="0" applyFont="1" applyBorder="1" applyAlignment="1">
      <alignment horizontal="left"/>
    </xf>
    <xf numFmtId="166" fontId="10" fillId="0" borderId="9" xfId="1" applyNumberFormat="1" applyFont="1" applyFill="1" applyBorder="1" applyAlignment="1">
      <alignment horizontal="right" vertical="center"/>
    </xf>
    <xf numFmtId="0" fontId="6" fillId="0" borderId="6" xfId="0" applyFont="1" applyBorder="1" applyAlignment="1">
      <alignment horizontal="left" vertical="center" wrapText="1" indent="1"/>
    </xf>
    <xf numFmtId="41" fontId="8" fillId="0" borderId="18" xfId="1" applyFont="1" applyFill="1" applyBorder="1" applyAlignment="1">
      <alignment horizontal="center" vertical="center" wrapText="1"/>
    </xf>
    <xf numFmtId="41" fontId="8" fillId="0" borderId="19" xfId="1" applyFont="1" applyFill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justify" vertical="center" wrapText="1"/>
    </xf>
    <xf numFmtId="4" fontId="6" fillId="0" borderId="21" xfId="115" applyNumberFormat="1" applyFont="1" applyFill="1" applyBorder="1" applyAlignment="1">
      <alignment horizontal="center" vertical="center"/>
    </xf>
    <xf numFmtId="3" fontId="6" fillId="0" borderId="21" xfId="137" applyNumberFormat="1" applyFont="1" applyFill="1" applyBorder="1" applyAlignment="1">
      <alignment horizontal="center" vertical="center"/>
    </xf>
    <xf numFmtId="4" fontId="6" fillId="0" borderId="21" xfId="137" applyNumberFormat="1" applyFont="1" applyFill="1" applyBorder="1" applyAlignment="1">
      <alignment horizontal="center" vertical="center"/>
    </xf>
    <xf numFmtId="4" fontId="6" fillId="0" borderId="19" xfId="141" applyNumberFormat="1" applyFont="1" applyFill="1" applyBorder="1" applyAlignment="1">
      <alignment horizontal="center" vertical="center"/>
    </xf>
    <xf numFmtId="166" fontId="6" fillId="0" borderId="5" xfId="1" applyNumberFormat="1" applyFont="1" applyFill="1" applyBorder="1" applyAlignment="1">
      <alignment vertical="top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4" fontId="7" fillId="0" borderId="14" xfId="0" applyNumberFormat="1" applyFont="1" applyBorder="1" applyAlignment="1">
      <alignment horizontal="center" vertical="center" wrapText="1"/>
    </xf>
    <xf numFmtId="4" fontId="7" fillId="0" borderId="16" xfId="0" applyNumberFormat="1" applyFont="1" applyBorder="1" applyAlignment="1">
      <alignment horizontal="center" vertical="center" wrapText="1"/>
    </xf>
    <xf numFmtId="41" fontId="8" fillId="0" borderId="11" xfId="1" applyFont="1" applyFill="1" applyBorder="1" applyAlignment="1">
      <alignment horizontal="center" vertical="center" wrapText="1"/>
    </xf>
    <xf numFmtId="41" fontId="8" fillId="0" borderId="1" xfId="1" applyFont="1" applyFill="1" applyBorder="1" applyAlignment="1">
      <alignment horizontal="center" vertical="center" wrapText="1"/>
    </xf>
    <xf numFmtId="41" fontId="8" fillId="0" borderId="18" xfId="1" applyFont="1" applyFill="1" applyBorder="1" applyAlignment="1">
      <alignment horizontal="center" vertical="center" wrapText="1"/>
    </xf>
    <xf numFmtId="41" fontId="8" fillId="0" borderId="10" xfId="1" applyFont="1" applyFill="1" applyBorder="1" applyAlignment="1">
      <alignment horizontal="center" vertical="center" wrapText="1"/>
    </xf>
    <xf numFmtId="41" fontId="8" fillId="0" borderId="15" xfId="1" applyFont="1" applyFill="1" applyBorder="1" applyAlignment="1">
      <alignment horizontal="center" vertical="center" wrapText="1"/>
    </xf>
    <xf numFmtId="41" fontId="8" fillId="0" borderId="17" xfId="1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142">
    <cellStyle name="HeaderStyle" xfId="49" xr:uid="{00000000-0005-0000-0000-000000000000}"/>
    <cellStyle name="Millares" xfId="141" builtinId="3"/>
    <cellStyle name="Millares [0]" xfId="1" builtinId="6"/>
    <cellStyle name="Millares [0] 2" xfId="25" xr:uid="{00000000-0005-0000-0000-000003000000}"/>
    <cellStyle name="Millares [0] 2 2" xfId="29" xr:uid="{00000000-0005-0000-0000-000004000000}"/>
    <cellStyle name="Millares [0] 2 2 2" xfId="69" xr:uid="{00000000-0005-0000-0000-000005000000}"/>
    <cellStyle name="Millares [0] 2 2 2 2" xfId="91" xr:uid="{00000000-0005-0000-0000-000006000000}"/>
    <cellStyle name="Millares [0] 2 2 3" xfId="81" xr:uid="{00000000-0005-0000-0000-000007000000}"/>
    <cellStyle name="Millares [0] 2 2 4" xfId="59" xr:uid="{00000000-0005-0000-0000-000008000000}"/>
    <cellStyle name="Millares [0] 2 3" xfId="65" xr:uid="{00000000-0005-0000-0000-000009000000}"/>
    <cellStyle name="Millares [0] 2 3 2" xfId="86" xr:uid="{00000000-0005-0000-0000-00000A000000}"/>
    <cellStyle name="Millares [0] 2 4" xfId="76" xr:uid="{00000000-0005-0000-0000-00000B000000}"/>
    <cellStyle name="Millares [0] 2 5" xfId="52" xr:uid="{00000000-0005-0000-0000-00000C000000}"/>
    <cellStyle name="Millares [0] 3" xfId="27" xr:uid="{00000000-0005-0000-0000-00000D000000}"/>
    <cellStyle name="Millares [0] 3 2" xfId="68" xr:uid="{00000000-0005-0000-0000-00000E000000}"/>
    <cellStyle name="Millares [0] 3 2 2" xfId="90" xr:uid="{00000000-0005-0000-0000-00000F000000}"/>
    <cellStyle name="Millares [0] 3 3" xfId="80" xr:uid="{00000000-0005-0000-0000-000010000000}"/>
    <cellStyle name="Millares [0] 3 4" xfId="50" xr:uid="{00000000-0005-0000-0000-000011000000}"/>
    <cellStyle name="Millares [0] 4" xfId="63" xr:uid="{00000000-0005-0000-0000-000012000000}"/>
    <cellStyle name="Millares [0] 4 2" xfId="85" xr:uid="{00000000-0005-0000-0000-000013000000}"/>
    <cellStyle name="Millares [0] 5" xfId="75" xr:uid="{00000000-0005-0000-0000-000014000000}"/>
    <cellStyle name="Millares [0] 6" xfId="23" xr:uid="{00000000-0005-0000-0000-000015000000}"/>
    <cellStyle name="Millares [0] 7" xfId="111" xr:uid="{00000000-0005-0000-0000-000016000000}"/>
    <cellStyle name="Millares [0] 8" xfId="124" xr:uid="{00000000-0005-0000-0000-000017000000}"/>
    <cellStyle name="Millares 10" xfId="42" xr:uid="{00000000-0005-0000-0000-000018000000}"/>
    <cellStyle name="Millares 11" xfId="43" xr:uid="{00000000-0005-0000-0000-000019000000}"/>
    <cellStyle name="Millares 12" xfId="57" xr:uid="{00000000-0005-0000-0000-00001A000000}"/>
    <cellStyle name="Millares 13" xfId="72" xr:uid="{00000000-0005-0000-0000-00001B000000}"/>
    <cellStyle name="Millares 13 2 2" xfId="36" xr:uid="{00000000-0005-0000-0000-00001C000000}"/>
    <cellStyle name="Millares 14" xfId="98" xr:uid="{00000000-0005-0000-0000-00001D000000}"/>
    <cellStyle name="Millares 15" xfId="99" xr:uid="{00000000-0005-0000-0000-00001E000000}"/>
    <cellStyle name="Millares 16" xfId="40" xr:uid="{00000000-0005-0000-0000-00001F000000}"/>
    <cellStyle name="Millares 17" xfId="104" xr:uid="{00000000-0005-0000-0000-000020000000}"/>
    <cellStyle name="Millares 18" xfId="107" xr:uid="{00000000-0005-0000-0000-000021000000}"/>
    <cellStyle name="Millares 19" xfId="106" xr:uid="{00000000-0005-0000-0000-000022000000}"/>
    <cellStyle name="Millares 2" xfId="24" xr:uid="{00000000-0005-0000-0000-000023000000}"/>
    <cellStyle name="Millares 2 2" xfId="28" xr:uid="{00000000-0005-0000-0000-000024000000}"/>
    <cellStyle name="Millares 2 2 2" xfId="92" xr:uid="{00000000-0005-0000-0000-000025000000}"/>
    <cellStyle name="Millares 2 2 3" xfId="70" xr:uid="{00000000-0005-0000-0000-000026000000}"/>
    <cellStyle name="Millares 2 3" xfId="82" xr:uid="{00000000-0005-0000-0000-000027000000}"/>
    <cellStyle name="Millares 2 4" xfId="60" xr:uid="{00000000-0005-0000-0000-000028000000}"/>
    <cellStyle name="Millares 2 5" xfId="45" xr:uid="{00000000-0005-0000-0000-000029000000}"/>
    <cellStyle name="Millares 20" xfId="44" xr:uid="{00000000-0005-0000-0000-00002A000000}"/>
    <cellStyle name="Millares 21" xfId="18" xr:uid="{00000000-0005-0000-0000-00002B000000}"/>
    <cellStyle name="Millares 21 2" xfId="105" xr:uid="{00000000-0005-0000-0000-00002C000000}"/>
    <cellStyle name="Millares 22" xfId="109" xr:uid="{00000000-0005-0000-0000-00002D000000}"/>
    <cellStyle name="Millares 23" xfId="108" xr:uid="{00000000-0005-0000-0000-00002E000000}"/>
    <cellStyle name="Millares 24" xfId="110" xr:uid="{00000000-0005-0000-0000-00002F000000}"/>
    <cellStyle name="Millares 3" xfId="26" xr:uid="{00000000-0005-0000-0000-000030000000}"/>
    <cellStyle name="Millares 3 2" xfId="87" xr:uid="{00000000-0005-0000-0000-000031000000}"/>
    <cellStyle name="Millares 3 3" xfId="53" xr:uid="{00000000-0005-0000-0000-000032000000}"/>
    <cellStyle name="Millares 4" xfId="55" xr:uid="{00000000-0005-0000-0000-000033000000}"/>
    <cellStyle name="Millares 4 2" xfId="94" xr:uid="{00000000-0005-0000-0000-000034000000}"/>
    <cellStyle name="Millares 5" xfId="71" xr:uid="{00000000-0005-0000-0000-000035000000}"/>
    <cellStyle name="Millares 5 2" xfId="93" xr:uid="{00000000-0005-0000-0000-000036000000}"/>
    <cellStyle name="Millares 6" xfId="47" xr:uid="{00000000-0005-0000-0000-000037000000}"/>
    <cellStyle name="Millares 6 2" xfId="58" xr:uid="{00000000-0005-0000-0000-000038000000}"/>
    <cellStyle name="Millares 6 2 2" xfId="67" xr:uid="{00000000-0005-0000-0000-000039000000}"/>
    <cellStyle name="Millares 6 2 2 2" xfId="89" xr:uid="{00000000-0005-0000-0000-00003A000000}"/>
    <cellStyle name="Millares 6 2 3" xfId="79" xr:uid="{00000000-0005-0000-0000-00003B000000}"/>
    <cellStyle name="Millares 6 3" xfId="62" xr:uid="{00000000-0005-0000-0000-00003C000000}"/>
    <cellStyle name="Millares 6 3 2" xfId="84" xr:uid="{00000000-0005-0000-0000-00003D000000}"/>
    <cellStyle name="Millares 6 4" xfId="74" xr:uid="{00000000-0005-0000-0000-00003E000000}"/>
    <cellStyle name="Millares 7" xfId="77" xr:uid="{00000000-0005-0000-0000-00003F000000}"/>
    <cellStyle name="Millares 8" xfId="31" xr:uid="{00000000-0005-0000-0000-000040000000}"/>
    <cellStyle name="Millares 8 2" xfId="46" xr:uid="{00000000-0005-0000-0000-000041000000}"/>
    <cellStyle name="Millares 8 2 2" xfId="66" xr:uid="{00000000-0005-0000-0000-000042000000}"/>
    <cellStyle name="Millares 8 2 2 2" xfId="88" xr:uid="{00000000-0005-0000-0000-000043000000}"/>
    <cellStyle name="Millares 8 2 3" xfId="78" xr:uid="{00000000-0005-0000-0000-000044000000}"/>
    <cellStyle name="Millares 8 3" xfId="61" xr:uid="{00000000-0005-0000-0000-000045000000}"/>
    <cellStyle name="Millares 8 3 2" xfId="83" xr:uid="{00000000-0005-0000-0000-000046000000}"/>
    <cellStyle name="Millares 8 4" xfId="73" xr:uid="{00000000-0005-0000-0000-000047000000}"/>
    <cellStyle name="Millares 9" xfId="95" xr:uid="{00000000-0005-0000-0000-000048000000}"/>
    <cellStyle name="Moneda [0] 2" xfId="41" xr:uid="{00000000-0005-0000-0000-000049000000}"/>
    <cellStyle name="Moneda [0] 2 2" xfId="51" xr:uid="{00000000-0005-0000-0000-00004A000000}"/>
    <cellStyle name="Moneda [0] 2 2 2" xfId="64" xr:uid="{00000000-0005-0000-0000-00004B000000}"/>
    <cellStyle name="Moneda [0] 2 3" xfId="48" xr:uid="{00000000-0005-0000-0000-00004C000000}"/>
    <cellStyle name="Moneda [0] 5" xfId="97" xr:uid="{00000000-0005-0000-0000-00004D000000}"/>
    <cellStyle name="Moneda 10" xfId="112" xr:uid="{00000000-0005-0000-0000-00004E000000}"/>
    <cellStyle name="Moneda 11" xfId="15" xr:uid="{00000000-0005-0000-0000-00004F000000}"/>
    <cellStyle name="Moneda 12" xfId="14" xr:uid="{00000000-0005-0000-0000-000050000000}"/>
    <cellStyle name="Moneda 13" xfId="13" xr:uid="{00000000-0005-0000-0000-000051000000}"/>
    <cellStyle name="Moneda 14" xfId="12" xr:uid="{00000000-0005-0000-0000-000052000000}"/>
    <cellStyle name="Moneda 15" xfId="11" xr:uid="{00000000-0005-0000-0000-000053000000}"/>
    <cellStyle name="Moneda 16" xfId="10" xr:uid="{00000000-0005-0000-0000-000054000000}"/>
    <cellStyle name="Moneda 17" xfId="9" xr:uid="{00000000-0005-0000-0000-000055000000}"/>
    <cellStyle name="Moneda 18" xfId="114" xr:uid="{00000000-0005-0000-0000-000056000000}"/>
    <cellStyle name="Moneda 186 2" xfId="34" xr:uid="{00000000-0005-0000-0000-000057000000}"/>
    <cellStyle name="Moneda 187 2" xfId="37" xr:uid="{00000000-0005-0000-0000-000058000000}"/>
    <cellStyle name="Moneda 188 2" xfId="38" xr:uid="{00000000-0005-0000-0000-000059000000}"/>
    <cellStyle name="Moneda 19" xfId="8" xr:uid="{00000000-0005-0000-0000-00005A000000}"/>
    <cellStyle name="Moneda 192" xfId="33" xr:uid="{00000000-0005-0000-0000-00005B000000}"/>
    <cellStyle name="Moneda 195" xfId="35" xr:uid="{00000000-0005-0000-0000-00005C000000}"/>
    <cellStyle name="Moneda 196" xfId="2" xr:uid="{00000000-0005-0000-0000-00005D000000}"/>
    <cellStyle name="Moneda 196 2" xfId="30" xr:uid="{00000000-0005-0000-0000-00005E000000}"/>
    <cellStyle name="Moneda 196 3" xfId="113" xr:uid="{00000000-0005-0000-0000-00005F000000}"/>
    <cellStyle name="Moneda 196 4" xfId="126" xr:uid="{00000000-0005-0000-0000-000060000000}"/>
    <cellStyle name="Moneda 2" xfId="22" xr:uid="{00000000-0005-0000-0000-000061000000}"/>
    <cellStyle name="Moneda 2 2" xfId="39" xr:uid="{00000000-0005-0000-0000-000062000000}"/>
    <cellStyle name="Moneda 20" xfId="7" xr:uid="{00000000-0005-0000-0000-000063000000}"/>
    <cellStyle name="Moneda 21" xfId="6" xr:uid="{00000000-0005-0000-0000-000064000000}"/>
    <cellStyle name="Moneda 22" xfId="5" xr:uid="{00000000-0005-0000-0000-000065000000}"/>
    <cellStyle name="Moneda 23" xfId="4" xr:uid="{00000000-0005-0000-0000-000066000000}"/>
    <cellStyle name="Moneda 24" xfId="3" xr:uid="{00000000-0005-0000-0000-000067000000}"/>
    <cellStyle name="Moneda 25" xfId="115" xr:uid="{00000000-0005-0000-0000-000068000000}"/>
    <cellStyle name="Moneda 26" xfId="117" xr:uid="{00000000-0005-0000-0000-000069000000}"/>
    <cellStyle name="Moneda 27" xfId="119" xr:uid="{00000000-0005-0000-0000-00006A000000}"/>
    <cellStyle name="Moneda 28" xfId="120" xr:uid="{00000000-0005-0000-0000-00006B000000}"/>
    <cellStyle name="Moneda 29" xfId="118" xr:uid="{00000000-0005-0000-0000-00006C000000}"/>
    <cellStyle name="Moneda 3" xfId="54" xr:uid="{00000000-0005-0000-0000-00006D000000}"/>
    <cellStyle name="Moneda 30" xfId="122" xr:uid="{00000000-0005-0000-0000-00006E000000}"/>
    <cellStyle name="Moneda 31" xfId="116" xr:uid="{00000000-0005-0000-0000-00006F000000}"/>
    <cellStyle name="Moneda 32" xfId="121" xr:uid="{00000000-0005-0000-0000-000070000000}"/>
    <cellStyle name="Moneda 33" xfId="123" xr:uid="{00000000-0005-0000-0000-000071000000}"/>
    <cellStyle name="Moneda 34" xfId="125" xr:uid="{00000000-0005-0000-0000-000072000000}"/>
    <cellStyle name="Moneda 35" xfId="127" xr:uid="{00000000-0005-0000-0000-000073000000}"/>
    <cellStyle name="Moneda 36" xfId="129" xr:uid="{00000000-0005-0000-0000-000074000000}"/>
    <cellStyle name="Moneda 37" xfId="130" xr:uid="{00000000-0005-0000-0000-000075000000}"/>
    <cellStyle name="Moneda 38" xfId="128" xr:uid="{00000000-0005-0000-0000-000076000000}"/>
    <cellStyle name="Moneda 39" xfId="132" xr:uid="{00000000-0005-0000-0000-000077000000}"/>
    <cellStyle name="Moneda 4" xfId="56" xr:uid="{00000000-0005-0000-0000-000078000000}"/>
    <cellStyle name="Moneda 40" xfId="133" xr:uid="{00000000-0005-0000-0000-000079000000}"/>
    <cellStyle name="Moneda 41" xfId="131" xr:uid="{00000000-0005-0000-0000-00007A000000}"/>
    <cellStyle name="Moneda 42" xfId="134" xr:uid="{00000000-0005-0000-0000-00007B000000}"/>
    <cellStyle name="Moneda 43" xfId="137" xr:uid="{00000000-0005-0000-0000-00007C000000}"/>
    <cellStyle name="Moneda 44" xfId="138" xr:uid="{00000000-0005-0000-0000-00007D000000}"/>
    <cellStyle name="Moneda 45" xfId="136" xr:uid="{00000000-0005-0000-0000-00007E000000}"/>
    <cellStyle name="Moneda 46" xfId="135" xr:uid="{00000000-0005-0000-0000-00007F000000}"/>
    <cellStyle name="Moneda 47" xfId="139" xr:uid="{00000000-0005-0000-0000-000080000000}"/>
    <cellStyle name="Moneda 5" xfId="96" xr:uid="{00000000-0005-0000-0000-000081000000}"/>
    <cellStyle name="Moneda 6" xfId="100" xr:uid="{00000000-0005-0000-0000-000082000000}"/>
    <cellStyle name="Moneda 7" xfId="101" xr:uid="{00000000-0005-0000-0000-000083000000}"/>
    <cellStyle name="Moneda 8" xfId="102" xr:uid="{00000000-0005-0000-0000-000084000000}"/>
    <cellStyle name="Moneda 9" xfId="16" xr:uid="{00000000-0005-0000-0000-000085000000}"/>
    <cellStyle name="Normal" xfId="0" builtinId="0"/>
    <cellStyle name="Normal 2" xfId="17" xr:uid="{00000000-0005-0000-0000-000087000000}"/>
    <cellStyle name="Normal 2 2" xfId="20" xr:uid="{00000000-0005-0000-0000-000088000000}"/>
    <cellStyle name="Normal 2 2 2" xfId="32" xr:uid="{00000000-0005-0000-0000-000089000000}"/>
    <cellStyle name="Normal 3" xfId="21" xr:uid="{00000000-0005-0000-0000-00008A000000}"/>
    <cellStyle name="Normal 3 2" xfId="103" xr:uid="{00000000-0005-0000-0000-00008B000000}"/>
    <cellStyle name="Normal 5 2" xfId="19" xr:uid="{00000000-0005-0000-0000-00008C000000}"/>
    <cellStyle name="Normal 6" xfId="140" xr:uid="{00000000-0005-0000-0000-00008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276225</xdr:colOff>
      <xdr:row>1</xdr:row>
      <xdr:rowOff>76200</xdr:rowOff>
    </xdr:from>
    <xdr:to>
      <xdr:col>9</xdr:col>
      <xdr:colOff>291882</xdr:colOff>
      <xdr:row>24</xdr:row>
      <xdr:rowOff>163088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6225" y="266700"/>
          <a:ext cx="6873657" cy="4468388"/>
        </a:xfrm>
        <a:prstGeom prst="rect">
          <a:avLst/>
        </a:prstGeom>
      </xdr:spPr>
    </xdr:pic>
    <xdr:clientData/>
  </xdr:twoCellAnchor>
  <xdr:twoCellAnchor editAs="oneCell">
    <xdr:from>
      <xdr:col>9</xdr:col>
      <xdr:colOff>514349</xdr:colOff>
      <xdr:row>1</xdr:row>
      <xdr:rowOff>113725</xdr:rowOff>
    </xdr:from>
    <xdr:to>
      <xdr:col>18</xdr:col>
      <xdr:colOff>680953</xdr:colOff>
      <xdr:row>25</xdr:row>
      <xdr:rowOff>38100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372349" y="304225"/>
          <a:ext cx="7024604" cy="44963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"/>
  <sheetViews>
    <sheetView tabSelected="1" zoomScaleNormal="100" zoomScaleSheetLayoutView="100" workbookViewId="0">
      <pane xSplit="3" ySplit="3" topLeftCell="D4" activePane="bottomRight" state="frozen"/>
      <selection pane="topRight" activeCell="I1" sqref="I1"/>
      <selection pane="bottomLeft" activeCell="A4" sqref="A4"/>
      <selection pane="bottomRight" activeCell="D10" sqref="D10"/>
    </sheetView>
  </sheetViews>
  <sheetFormatPr baseColWidth="10" defaultColWidth="11.42578125" defaultRowHeight="13.5" x14ac:dyDescent="0.25"/>
  <cols>
    <col min="1" max="1" width="7.42578125" style="3" customWidth="1"/>
    <col min="2" max="2" width="10.85546875" style="3" customWidth="1"/>
    <col min="3" max="3" width="39.7109375" style="3" customWidth="1"/>
    <col min="4" max="9" width="14.7109375" style="2" customWidth="1"/>
    <col min="10" max="10" width="17.28515625" style="2" customWidth="1"/>
    <col min="11" max="12" width="14.7109375" style="2" customWidth="1"/>
    <col min="13" max="13" width="19.7109375" style="2" customWidth="1"/>
    <col min="14" max="16384" width="11.42578125" style="2"/>
  </cols>
  <sheetData>
    <row r="1" spans="1:13" s="1" customFormat="1" ht="28.5" customHeight="1" x14ac:dyDescent="0.25">
      <c r="A1" s="28" t="s">
        <v>0</v>
      </c>
      <c r="B1" s="25" t="s">
        <v>1</v>
      </c>
      <c r="C1" s="25" t="s">
        <v>2</v>
      </c>
      <c r="D1" s="31" t="s">
        <v>3</v>
      </c>
      <c r="E1" s="31"/>
      <c r="F1" s="31"/>
      <c r="G1" s="31"/>
      <c r="H1" s="31"/>
      <c r="I1" s="31"/>
      <c r="J1" s="33" t="s">
        <v>14</v>
      </c>
      <c r="K1" s="34"/>
      <c r="L1" s="34"/>
      <c r="M1" s="23" t="s">
        <v>4</v>
      </c>
    </row>
    <row r="2" spans="1:13" s="1" customFormat="1" ht="28.5" customHeight="1" x14ac:dyDescent="0.25">
      <c r="A2" s="29"/>
      <c r="B2" s="26"/>
      <c r="C2" s="26"/>
      <c r="D2" s="32" t="s">
        <v>15</v>
      </c>
      <c r="E2" s="32"/>
      <c r="F2" s="32"/>
      <c r="G2" s="32" t="s">
        <v>16</v>
      </c>
      <c r="H2" s="32"/>
      <c r="I2" s="32"/>
      <c r="J2" s="35"/>
      <c r="K2" s="36"/>
      <c r="L2" s="36"/>
      <c r="M2" s="24"/>
    </row>
    <row r="3" spans="1:13" ht="39" thickBot="1" x14ac:dyDescent="0.3">
      <c r="A3" s="30"/>
      <c r="B3" s="27"/>
      <c r="C3" s="27"/>
      <c r="D3" s="11" t="s">
        <v>5</v>
      </c>
      <c r="E3" s="11" t="s">
        <v>6</v>
      </c>
      <c r="F3" s="11" t="s">
        <v>7</v>
      </c>
      <c r="G3" s="11" t="s">
        <v>5</v>
      </c>
      <c r="H3" s="11" t="s">
        <v>6</v>
      </c>
      <c r="I3" s="11" t="s">
        <v>7</v>
      </c>
      <c r="J3" s="11" t="s">
        <v>5</v>
      </c>
      <c r="K3" s="11" t="s">
        <v>6</v>
      </c>
      <c r="L3" s="11" t="s">
        <v>7</v>
      </c>
      <c r="M3" s="12" t="s">
        <v>7</v>
      </c>
    </row>
    <row r="4" spans="1:13" ht="54" customHeight="1" thickBot="1" x14ac:dyDescent="0.3">
      <c r="A4" s="13">
        <v>1</v>
      </c>
      <c r="B4" s="14">
        <v>80131500</v>
      </c>
      <c r="C4" s="15" t="s">
        <v>8</v>
      </c>
      <c r="D4" s="16">
        <f>26318431+1280831</f>
        <v>27599262</v>
      </c>
      <c r="E4" s="17">
        <v>448.18</v>
      </c>
      <c r="F4" s="18">
        <f>D4/E4</f>
        <v>61580.753268775938</v>
      </c>
      <c r="G4" s="16">
        <f>21040000+1281000</f>
        <v>22321000</v>
      </c>
      <c r="H4" s="17">
        <v>448</v>
      </c>
      <c r="I4" s="18">
        <f>G4/H4</f>
        <v>49823.660714285717</v>
      </c>
      <c r="J4" s="16">
        <v>19000000</v>
      </c>
      <c r="K4" s="17">
        <v>454</v>
      </c>
      <c r="L4" s="18">
        <f>J4/K4</f>
        <v>41850.220264317184</v>
      </c>
      <c r="M4" s="19">
        <f>ROUNDUP(AVERAGE(F4,I4,L4),0)</f>
        <v>51085</v>
      </c>
    </row>
    <row r="5" spans="1:13" ht="14.25" thickBot="1" x14ac:dyDescent="0.3"/>
    <row r="6" spans="1:13" x14ac:dyDescent="0.25">
      <c r="C6" s="6" t="s">
        <v>9</v>
      </c>
      <c r="D6" s="20">
        <v>19000000</v>
      </c>
    </row>
    <row r="7" spans="1:13" x14ac:dyDescent="0.25">
      <c r="C7" s="21" t="s">
        <v>10</v>
      </c>
      <c r="D7" s="22"/>
    </row>
    <row r="8" spans="1:13" x14ac:dyDescent="0.25">
      <c r="C8" s="10" t="s">
        <v>11</v>
      </c>
      <c r="D8" s="7">
        <f>+(D6/30)*3</f>
        <v>1900000</v>
      </c>
    </row>
    <row r="9" spans="1:13" x14ac:dyDescent="0.25">
      <c r="C9" s="10" t="s">
        <v>12</v>
      </c>
      <c r="D9" s="7">
        <f>+D6*5</f>
        <v>95000000</v>
      </c>
    </row>
    <row r="10" spans="1:13" ht="14.25" thickBot="1" x14ac:dyDescent="0.25">
      <c r="C10" s="8" t="s">
        <v>13</v>
      </c>
      <c r="D10" s="9">
        <f>+D8+D9</f>
        <v>96900000</v>
      </c>
      <c r="E10" s="4"/>
    </row>
    <row r="11" spans="1:13" x14ac:dyDescent="0.25">
      <c r="C11" s="5"/>
    </row>
  </sheetData>
  <mergeCells count="9">
    <mergeCell ref="C7:D7"/>
    <mergeCell ref="M1:M2"/>
    <mergeCell ref="C1:C3"/>
    <mergeCell ref="B1:B3"/>
    <mergeCell ref="A1:A3"/>
    <mergeCell ref="D1:I1"/>
    <mergeCell ref="D2:F2"/>
    <mergeCell ref="G2:I2"/>
    <mergeCell ref="J1:L2"/>
  </mergeCells>
  <pageMargins left="0.7" right="0.7" top="0.75" bottom="0.75" header="0.3" footer="0.3"/>
  <pageSetup paperSize="9" scale="3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I31" sqref="I3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ESTUDIO DE MERCADO</vt:lpstr>
      <vt:lpstr>Hoja1</vt:lpstr>
      <vt:lpstr>'ESTUDIO DE MERCADO'!Área_de_impresión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Andres Perez</dc:creator>
  <cp:keywords/>
  <dc:description/>
  <cp:lastModifiedBy>OPS. Yurley Amaya Acosta</cp:lastModifiedBy>
  <cp:revision/>
  <dcterms:created xsi:type="dcterms:W3CDTF">2024-03-14T13:15:25Z</dcterms:created>
  <dcterms:modified xsi:type="dcterms:W3CDTF">2026-07-14T16:23:56Z</dcterms:modified>
  <cp:category/>
  <cp:contentStatus/>
</cp:coreProperties>
</file>