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6\MENOR CUANTÍA\GENERAL\ENV-11-30-1352-26 MENSAJERIA EXPRESA\1_DOCS_DEBORA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1" l="1"/>
  <c r="Q11" i="1" s="1"/>
  <c r="J11" i="1" l="1"/>
  <c r="K11" i="1" s="1"/>
  <c r="P18" i="1" l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</calcChain>
</file>

<file path=xl/sharedStrings.xml><?xml version="1.0" encoding="utf-8"?>
<sst xmlns="http://schemas.openxmlformats.org/spreadsheetml/2006/main" count="158" uniqueCount="101">
  <si>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</si>
  <si>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</si>
  <si>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</si>
  <si>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</si>
  <si>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</si>
  <si>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</si>
  <si>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</si>
  <si>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</si>
  <si>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</si>
  <si>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</si>
  <si>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</si>
  <si>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</si>
  <si>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</si>
  <si>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</si>
  <si>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</si>
  <si>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</si>
  <si>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</si>
  <si>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</si>
  <si>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</si>
  <si>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</si>
  <si>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</si>
  <si>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</si>
  <si>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</si>
  <si>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</si>
  <si>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</si>
  <si>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</si>
  <si>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</si>
  <si>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</si>
  <si>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</si>
  <si>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</si>
  <si>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</si>
  <si>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</si>
  <si>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</si>
  <si>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</si>
  <si>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</si>
  <si>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</si>
  <si>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</si>
  <si>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</si>
  <si>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</si>
  <si>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</si>
  <si>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</si>
  <si>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Diana Patricia Trejo Arteaga</t>
  </si>
  <si>
    <t>General</t>
  </si>
  <si>
    <t>Externo</t>
  </si>
  <si>
    <t>Precontractual</t>
  </si>
  <si>
    <t>Operacional</t>
  </si>
  <si>
    <t>Colusión entre oferentes. Acuerdos ilegales entre proponentes para manipular el resultado del proceso</t>
  </si>
  <si>
    <t>Afectación a la libre competencia
Sobreprecios
Nulidad del proceso contractual</t>
  </si>
  <si>
    <t>Entidad Contratante</t>
  </si>
  <si>
    <t>Análisis de precios y patrones de comportamiento en la etapa precontruactual.
Activación de alertas tempranas con la plataforma SECOP II.</t>
  </si>
  <si>
    <t>si</t>
  </si>
  <si>
    <t>Desde la etapa precontruactial</t>
  </si>
  <si>
    <t>Perfeccionamiento del contrato</t>
  </si>
  <si>
    <t>En los Estudios previos y en el
Análisis del sector</t>
  </si>
  <si>
    <t>Permanente</t>
  </si>
  <si>
    <t>Especifico</t>
  </si>
  <si>
    <t>Ejecución</t>
  </si>
  <si>
    <t>Incumplimiento en los plazos establecidos para la entrega de los documentos</t>
  </si>
  <si>
    <t>Seguimiento permanente al avance del desarrollo del objeto contractual</t>
  </si>
  <si>
    <t>Contratista</t>
  </si>
  <si>
    <t xml:space="preserve">Demora en la entrega de las guias  y soportes del servicio prestado </t>
  </si>
  <si>
    <t>Impoisibilidad en la verificación de la gestión ralizada como soporte en caso de reclamación por parte del contribuyente y verificación de las cuentas de cobro del contratista</t>
  </si>
  <si>
    <t>La no realización de
actividades por
parte de los
empleados del
contratista por
incumplimiento del
pago de las
obligaciones
salariales</t>
  </si>
  <si>
    <t>Suspensión del
contrato</t>
  </si>
  <si>
    <t>Incumplimiento de las 
especificaciones técnicas</t>
  </si>
  <si>
    <t>Perdida de la documentación que se entrega en custodia</t>
  </si>
  <si>
    <t>Sociales</t>
  </si>
  <si>
    <t>Dificultad del contratista para acceder a sitios en donde debe desarrollar actividades delobjecto contractual por cauda de grupos armados o alteración del orden público</t>
  </si>
  <si>
    <t>Retraso y dificultad en el cumplimiento de las obligaciones coantractuales</t>
  </si>
  <si>
    <t>Verificación del estado de los puntos o sectores donde se realizan las actividades, objeto del contrato</t>
  </si>
  <si>
    <t>Desde el inicio de ejecución del contrato</t>
  </si>
  <si>
    <t>Plazo de Ejecuón</t>
  </si>
  <si>
    <t>A través de los informes de supervision mensuales</t>
  </si>
  <si>
    <t>Planificación de las entregas por parte del contratante y del contratista</t>
  </si>
  <si>
    <t>Entidad Contratante /Contratista</t>
  </si>
  <si>
    <t>A través de los informes de supervision mensuales y reuniones mensuales</t>
  </si>
  <si>
    <t>Realizar los pagos previa verificación del cumplimiento de las obligaciones</t>
  </si>
  <si>
    <t>Si</t>
  </si>
  <si>
    <t>Servicio que
no satisface las necesidades ni cumple con el objeto contractual</t>
  </si>
  <si>
    <t>Verificación de las especificaciones tecnicas con respecto a las obligaciones especificas del contratista</t>
  </si>
  <si>
    <t>Desde el perfeccionamiento del contrato</t>
  </si>
  <si>
    <t>Seguimiento a las actividades que realiza el contratista para el desarrollo del objeto contractual</t>
  </si>
  <si>
    <t>En la etapa precontractual</t>
  </si>
  <si>
    <t>No</t>
  </si>
  <si>
    <t>Verificando el estado de los puntos o sectores donde se realizan las actividades</t>
  </si>
  <si>
    <t>Ante la ocurrencia del hecho</t>
  </si>
  <si>
    <t>Contratante/ Contratista</t>
  </si>
  <si>
    <t>Contratante</t>
  </si>
  <si>
    <t>ENV-11-30-1352-26</t>
  </si>
  <si>
    <t>PRESTACIÓN DEL SERVICIO DE MENSAJERÍA EXPRESA PARA LA ADMISIÓN, CURSO, DISTRIBUCIÓN, ENTREGA Y TRAZABILIDAD DE LA CORRESPONDENCIA Y DOCUMENTOS GENERADOS POR EL MUNICIPIO DE ENVIGADO, EN SUS DIFERENTES MODALIDADES, A NIVEL URBANO, RURAL, REGIONAL Y NACIONAL, CONFORME A LAS CONDICIONES TÉCNICAS ESTABLECIDAS POR LA ENTIDAD</t>
  </si>
  <si>
    <t>Retrazo en la entrega de las facturas de cobro de facturas de impuestos impidiendo el pago oportuno del recaudo. Posibles procesos de cobro con prescripción por notficación indebida o retrazo en entrega de respuesta a peticiones y otros documentos que requieran de plazos para su entrega</t>
  </si>
  <si>
    <t>Imposibilidad de entregar facturas y documentos a los contribuyentes y/o ciudadanos y el retraso en el pago de la contribución</t>
  </si>
  <si>
    <t>interno</t>
  </si>
  <si>
    <t>El contratista no cumple ARTÍCULO 2.2.1.2.4.2.7.5. INCORPORACIÓN DE CONDICIONES ESPECIALES DE EJECUCIÓN EN FAVOR DE LAS PERSONAS CON DISCAPACIDAD de acuerdo con las solicitudes efectuadas por el municipio de Envigado.</t>
  </si>
  <si>
    <t xml:space="preserve">Impacto negativo en el logro de los objetivos de la norma para la aplicación de las medidas afirmativas para con las personas con discapacidad </t>
  </si>
  <si>
    <t>Presentar documentacion de procesos de seleccion de personal en las diferentes modalidades de contratacion donde se haya convocado a personas con discapacidad relacionados con el cumplimiento de las obligaciones contractuales, demostrando un caso fortuito</t>
  </si>
  <si>
    <t>De inmediato</t>
  </si>
  <si>
    <t>Dentro de los diez dias habiles siguientes al inicio del contrato</t>
  </si>
  <si>
    <t xml:space="preserve">Seguimiento al cumplimiento de los parámetros por parte del supervisor </t>
  </si>
  <si>
    <t xml:space="preserve">Desde la Estructuración hasta la ejecución </t>
  </si>
  <si>
    <t>Marlon Andrés Soto González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</si>
</sst>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2" fillId="0" borderId="2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/>
    </xf>
    <xf numFmtId="0" fontId="10" fillId="0" borderId="1" xfId="0" applyFont="1" applyBorder="1" applyAlignment="1" applyProtection="1">
      <alignment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vertical="center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 applyProtection="1">
      <alignment vertical="center" wrapText="1"/>
      <protection locked="0"/>
    </xf>
    <xf numFmtId="0" fontId="14" fillId="0" borderId="1" xfId="0" applyFont="1" applyBorder="1" applyAlignment="1">
      <alignment vertical="center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=""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19</xdr:row>
      <xdr:rowOff>95250</xdr:rowOff>
    </xdr:from>
    <xdr:to>
      <xdr:col>14</xdr:col>
      <xdr:colOff>285918</xdr:colOff>
      <xdr:row>36</xdr:row>
      <xdr:rowOff>1972389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19</xdr:row>
      <xdr:rowOff>21167</xdr:rowOff>
    </xdr:from>
    <xdr:to>
      <xdr:col>20</xdr:col>
      <xdr:colOff>212158</xdr:colOff>
      <xdr:row>33</xdr:row>
      <xdr:rowOff>97750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Normal="100" workbookViewId="0">
      <selection activeCell="U7" sqref="U7:W7"/>
    </sheetView>
  </sheetViews>
  <sheetFormatPr baseColWidth="10" defaultRowHeight="15" x14ac:dyDescent="0.25"/>
  <cols>
    <col min="1" max="1" width="8.140625" style="1" customWidth="1" collapsed="1"/>
    <col min="2" max="3" width="8.85546875" style="1" customWidth="1" collapsed="1"/>
    <col min="4" max="4" width="10.7109375" style="1" customWidth="1" collapsed="1"/>
    <col min="5" max="5" width="9.7109375" style="1" customWidth="1" collapsed="1"/>
    <col min="6" max="7" width="16.85546875" style="1" customWidth="1" collapsed="1"/>
    <col min="8" max="9" width="6.7109375" style="1" customWidth="1" collapsed="1"/>
    <col min="10" max="10" width="6.7109375" style="3" customWidth="1" collapsed="1"/>
    <col min="11" max="11" width="8.140625" style="3" customWidth="1" collapsed="1"/>
    <col min="12" max="12" width="10.5703125" style="1" customWidth="1" collapsed="1"/>
    <col min="13" max="13" width="19.140625" style="1" customWidth="1" collapsed="1"/>
    <col min="14" max="16" width="6.5703125" style="1" customWidth="1" collapsed="1"/>
    <col min="17" max="17" width="9" style="1" customWidth="1" collapsed="1"/>
    <col min="18" max="18" width="7.28515625" style="1" customWidth="1" collapsed="1"/>
    <col min="19" max="19" width="9.140625" style="1" customWidth="1" collapsed="1"/>
    <col min="20" max="21" width="11.140625" style="1" customWidth="1" collapsed="1"/>
    <col min="22" max="22" width="12.7109375" style="1" customWidth="1" collapsed="1"/>
    <col min="23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31"/>
      <c r="B1" s="31"/>
      <c r="C1" s="31"/>
      <c r="D1" s="31"/>
      <c r="E1" s="32" t="s">
        <v>6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1" t="s">
        <v>12</v>
      </c>
      <c r="U1" s="31"/>
      <c r="V1" s="31"/>
      <c r="W1" s="31"/>
    </row>
    <row r="2" spans="1:25" ht="30.75" customHeight="1" x14ac:dyDescent="0.25">
      <c r="A2" s="31"/>
      <c r="B2" s="31"/>
      <c r="C2" s="31"/>
      <c r="D2" s="31"/>
      <c r="E2" s="32" t="s">
        <v>7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1" t="s">
        <v>40</v>
      </c>
      <c r="U2" s="31"/>
      <c r="V2" s="31"/>
      <c r="W2" s="31"/>
    </row>
    <row r="3" spans="1:25" ht="30.75" customHeight="1" x14ac:dyDescent="0.25">
      <c r="A3" s="31"/>
      <c r="B3" s="31"/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1" t="s">
        <v>13</v>
      </c>
      <c r="U3" s="31"/>
      <c r="V3" s="31"/>
      <c r="W3" s="31"/>
    </row>
    <row r="4" spans="1:25" ht="30.75" customHeight="1" x14ac:dyDescent="0.25">
      <c r="A4" s="34" t="s">
        <v>34</v>
      </c>
      <c r="B4" s="34"/>
      <c r="C4" s="34"/>
      <c r="D4" s="35"/>
      <c r="E4" s="38" t="s">
        <v>88</v>
      </c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40"/>
      <c r="T4" s="44" t="s">
        <v>36</v>
      </c>
      <c r="U4" s="45"/>
      <c r="V4" s="46">
        <v>46206</v>
      </c>
      <c r="W4" s="45"/>
    </row>
    <row r="5" spans="1:25" ht="30.75" customHeight="1" x14ac:dyDescent="0.25">
      <c r="A5" s="36"/>
      <c r="B5" s="36"/>
      <c r="C5" s="36"/>
      <c r="D5" s="37"/>
      <c r="E5" s="41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3"/>
      <c r="T5" s="4" t="s">
        <v>38</v>
      </c>
      <c r="U5" s="44" t="s">
        <v>41</v>
      </c>
      <c r="V5" s="47"/>
      <c r="W5" s="45"/>
    </row>
    <row r="6" spans="1:25" ht="30.75" customHeight="1" x14ac:dyDescent="0.25">
      <c r="A6" s="38" t="s">
        <v>35</v>
      </c>
      <c r="B6" s="39"/>
      <c r="C6" s="39"/>
      <c r="D6" s="40"/>
      <c r="E6" s="38" t="s">
        <v>89</v>
      </c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4" t="s">
        <v>37</v>
      </c>
      <c r="U6" s="44" t="s">
        <v>100</v>
      </c>
      <c r="V6" s="47"/>
      <c r="W6" s="45"/>
    </row>
    <row r="7" spans="1:25" ht="30.75" customHeight="1" x14ac:dyDescent="0.25">
      <c r="A7" s="41"/>
      <c r="B7" s="42"/>
      <c r="C7" s="42"/>
      <c r="D7" s="43"/>
      <c r="E7" s="41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3"/>
      <c r="T7" s="4" t="s">
        <v>39</v>
      </c>
      <c r="U7" s="44" t="s">
        <v>100</v>
      </c>
      <c r="V7" s="47"/>
      <c r="W7" s="45"/>
    </row>
    <row r="8" spans="1:25" ht="51.75" customHeight="1" x14ac:dyDescent="0.25">
      <c r="A8" s="24" t="s">
        <v>15</v>
      </c>
      <c r="B8" s="24" t="s">
        <v>16</v>
      </c>
      <c r="C8" s="24" t="s">
        <v>17</v>
      </c>
      <c r="D8" s="24" t="s">
        <v>18</v>
      </c>
      <c r="E8" s="28" t="s">
        <v>19</v>
      </c>
      <c r="F8" s="24" t="s">
        <v>20</v>
      </c>
      <c r="G8" s="24" t="s">
        <v>21</v>
      </c>
      <c r="H8" s="24" t="s">
        <v>22</v>
      </c>
      <c r="I8" s="24" t="s">
        <v>23</v>
      </c>
      <c r="J8" s="24" t="s">
        <v>24</v>
      </c>
      <c r="K8" s="24" t="s">
        <v>25</v>
      </c>
      <c r="L8" s="30" t="s">
        <v>26</v>
      </c>
      <c r="M8" s="30" t="s">
        <v>27</v>
      </c>
      <c r="N8" s="29" t="s">
        <v>3</v>
      </c>
      <c r="O8" s="29"/>
      <c r="P8" s="29"/>
      <c r="Q8" s="29"/>
      <c r="R8" s="30" t="s">
        <v>28</v>
      </c>
      <c r="S8" s="30" t="s">
        <v>29</v>
      </c>
      <c r="T8" s="30" t="s">
        <v>30</v>
      </c>
      <c r="U8" s="30" t="s">
        <v>31</v>
      </c>
      <c r="V8" s="29" t="s">
        <v>4</v>
      </c>
      <c r="W8" s="29"/>
      <c r="X8" s="2"/>
    </row>
    <row r="9" spans="1:25" ht="57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7"/>
      <c r="M9" s="27"/>
      <c r="N9" s="27" t="s">
        <v>0</v>
      </c>
      <c r="O9" s="27" t="s">
        <v>1</v>
      </c>
      <c r="P9" s="27" t="s">
        <v>5</v>
      </c>
      <c r="Q9" s="27" t="s">
        <v>2</v>
      </c>
      <c r="R9" s="27"/>
      <c r="S9" s="27"/>
      <c r="T9" s="27"/>
      <c r="U9" s="27"/>
      <c r="V9" s="27" t="s">
        <v>32</v>
      </c>
      <c r="W9" s="27" t="s">
        <v>33</v>
      </c>
      <c r="X9" s="2"/>
    </row>
    <row r="10" spans="1:25" ht="77.25" customHeight="1" x14ac:dyDescent="0.25">
      <c r="A10" s="26"/>
      <c r="B10" s="26"/>
      <c r="C10" s="26"/>
      <c r="D10" s="26"/>
      <c r="E10" s="26"/>
      <c r="F10" s="26"/>
      <c r="G10" s="26"/>
      <c r="H10" s="25"/>
      <c r="I10" s="25"/>
      <c r="J10" s="25"/>
      <c r="K10" s="25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"/>
    </row>
    <row r="11" spans="1:25" ht="89.25" x14ac:dyDescent="0.25">
      <c r="A11" s="5">
        <v>1</v>
      </c>
      <c r="B11" s="6" t="s">
        <v>42</v>
      </c>
      <c r="C11" s="6" t="s">
        <v>43</v>
      </c>
      <c r="D11" s="7" t="s">
        <v>44</v>
      </c>
      <c r="E11" s="7" t="s">
        <v>45</v>
      </c>
      <c r="F11" s="13" t="s">
        <v>46</v>
      </c>
      <c r="G11" s="13" t="s">
        <v>47</v>
      </c>
      <c r="H11" s="8">
        <v>2</v>
      </c>
      <c r="I11" s="8">
        <v>3</v>
      </c>
      <c r="J11" s="9">
        <f t="shared" ref="J11:J18" si="0">H11+I11</f>
        <v>5</v>
      </c>
      <c r="K11" s="15" t="str">
        <f>IF(J11=10,$Y$11,IF(J11=9,$Y$11,IF(J11=8,$Y$11,IF(J11=7,$Y$12,IF(J11=6,$Y$12,IF(J11=5,$Y$13,IF(J11=4,$Y$14,IF(J11=3,$Y$14,IF(J11=2,$Y$14,0)))))))))</f>
        <v>Riesgo medio</v>
      </c>
      <c r="L11" s="10" t="s">
        <v>87</v>
      </c>
      <c r="M11" s="14" t="s">
        <v>49</v>
      </c>
      <c r="N11" s="8">
        <v>1</v>
      </c>
      <c r="O11" s="8">
        <v>3</v>
      </c>
      <c r="P11" s="9">
        <f t="shared" ref="P11:P18" si="1">N11+O11</f>
        <v>4</v>
      </c>
      <c r="Q11" s="15" t="str">
        <f>IF(P11=10,$Y$11,IF(P11=9,$Y$11,IF(P11=8,$Y$11,IF(P11=7,$Y$12,IF(P11=6,$Y$12,IF(P11=5,$Y$13,IF(P11=4,$Y$14,IF(P11=3,$Y$14,IF(P11=2,$Y$14,0)))))))))</f>
        <v>Riesgo bajo</v>
      </c>
      <c r="R11" s="8" t="s">
        <v>50</v>
      </c>
      <c r="S11" s="10" t="s">
        <v>48</v>
      </c>
      <c r="T11" s="14" t="s">
        <v>51</v>
      </c>
      <c r="U11" s="10" t="s">
        <v>52</v>
      </c>
      <c r="V11" s="14" t="s">
        <v>53</v>
      </c>
      <c r="W11" s="10" t="s">
        <v>82</v>
      </c>
      <c r="X11" s="1">
        <v>1</v>
      </c>
      <c r="Y11" s="1" t="s">
        <v>8</v>
      </c>
    </row>
    <row r="12" spans="1:25" ht="201" customHeight="1" x14ac:dyDescent="0.25">
      <c r="A12" s="5">
        <v>2</v>
      </c>
      <c r="B12" s="6" t="s">
        <v>55</v>
      </c>
      <c r="C12" s="6" t="s">
        <v>43</v>
      </c>
      <c r="D12" s="7" t="s">
        <v>56</v>
      </c>
      <c r="E12" s="7" t="s">
        <v>45</v>
      </c>
      <c r="F12" s="7" t="s">
        <v>57</v>
      </c>
      <c r="G12" s="7" t="s">
        <v>90</v>
      </c>
      <c r="H12" s="8">
        <v>3</v>
      </c>
      <c r="I12" s="8">
        <v>4</v>
      </c>
      <c r="J12" s="9">
        <f t="shared" si="0"/>
        <v>7</v>
      </c>
      <c r="K12" s="15" t="str">
        <f t="shared" ref="K12:K18" si="2">IF(J12=10,$Y$11,IF(J12=9,$Y$11,IF(J12=8,$Y$11,IF(J12=7,$Y$12,IF(J12=6,$Y$12,IF(J12=5,$Y$13,IF(J12=4,$Y$14,IF(J12=3,$Y$14,IF(J12=2,$Y$14,0)))))))))</f>
        <v>Riesgo alto</v>
      </c>
      <c r="L12" s="8" t="s">
        <v>59</v>
      </c>
      <c r="M12" s="6" t="s">
        <v>58</v>
      </c>
      <c r="N12" s="8">
        <v>2</v>
      </c>
      <c r="O12" s="8">
        <v>3</v>
      </c>
      <c r="P12" s="9">
        <f t="shared" si="1"/>
        <v>5</v>
      </c>
      <c r="Q12" s="9" t="str">
        <f t="shared" ref="Q12:Q18" si="3">IF(P12=10,$Y$11,IF(P12=9,$Y$11,IF(P12=8,$Y$11,IF(P12=7,$Y$12,IF(P12=6,$Y$12,IF(P12=5,$Y$13,IF(P12=4,$Y$14,IF(P12=3,$Y$14,IF(P12=2,$Y$14,0)))))))))</f>
        <v>Riesgo medio</v>
      </c>
      <c r="R12" s="8" t="s">
        <v>50</v>
      </c>
      <c r="S12" s="10" t="s">
        <v>48</v>
      </c>
      <c r="T12" s="10" t="s">
        <v>70</v>
      </c>
      <c r="U12" s="10" t="s">
        <v>71</v>
      </c>
      <c r="V12" s="10" t="s">
        <v>72</v>
      </c>
      <c r="W12" s="8" t="s">
        <v>54</v>
      </c>
      <c r="X12" s="1">
        <v>2</v>
      </c>
      <c r="Y12" s="1" t="s">
        <v>9</v>
      </c>
    </row>
    <row r="13" spans="1:25" ht="114.75" x14ac:dyDescent="0.25">
      <c r="A13" s="5">
        <v>3</v>
      </c>
      <c r="B13" s="6" t="s">
        <v>55</v>
      </c>
      <c r="C13" s="6" t="s">
        <v>43</v>
      </c>
      <c r="D13" s="7" t="s">
        <v>56</v>
      </c>
      <c r="E13" s="7" t="s">
        <v>45</v>
      </c>
      <c r="F13" s="7" t="s">
        <v>60</v>
      </c>
      <c r="G13" s="7" t="s">
        <v>61</v>
      </c>
      <c r="H13" s="8">
        <v>3</v>
      </c>
      <c r="I13" s="8">
        <v>2</v>
      </c>
      <c r="J13" s="9">
        <f t="shared" si="0"/>
        <v>5</v>
      </c>
      <c r="K13" s="15" t="str">
        <f t="shared" si="2"/>
        <v>Riesgo medio</v>
      </c>
      <c r="L13" s="8" t="s">
        <v>59</v>
      </c>
      <c r="M13" s="10" t="s">
        <v>73</v>
      </c>
      <c r="N13" s="8">
        <v>2</v>
      </c>
      <c r="O13" s="8">
        <v>2</v>
      </c>
      <c r="P13" s="9">
        <f t="shared" si="1"/>
        <v>4</v>
      </c>
      <c r="Q13" s="9" t="str">
        <f t="shared" si="3"/>
        <v>Riesgo bajo</v>
      </c>
      <c r="R13" s="8" t="s">
        <v>50</v>
      </c>
      <c r="S13" s="10" t="s">
        <v>74</v>
      </c>
      <c r="T13" s="10" t="s">
        <v>70</v>
      </c>
      <c r="U13" s="10" t="s">
        <v>71</v>
      </c>
      <c r="V13" s="10" t="s">
        <v>75</v>
      </c>
      <c r="W13" s="8" t="s">
        <v>54</v>
      </c>
      <c r="X13" s="1">
        <v>3</v>
      </c>
      <c r="Y13" s="1" t="s">
        <v>10</v>
      </c>
    </row>
    <row r="14" spans="1:25" ht="121.5" customHeight="1" x14ac:dyDescent="0.25">
      <c r="A14" s="5">
        <v>4</v>
      </c>
      <c r="B14" s="6" t="s">
        <v>42</v>
      </c>
      <c r="C14" s="6" t="s">
        <v>43</v>
      </c>
      <c r="D14" s="7" t="s">
        <v>56</v>
      </c>
      <c r="E14" s="7" t="s">
        <v>45</v>
      </c>
      <c r="F14" s="7" t="s">
        <v>62</v>
      </c>
      <c r="G14" s="7" t="s">
        <v>63</v>
      </c>
      <c r="H14" s="8">
        <v>2</v>
      </c>
      <c r="I14" s="8">
        <v>3</v>
      </c>
      <c r="J14" s="9">
        <f t="shared" si="0"/>
        <v>5</v>
      </c>
      <c r="K14" s="15" t="str">
        <f t="shared" si="2"/>
        <v>Riesgo medio</v>
      </c>
      <c r="L14" s="8" t="s">
        <v>59</v>
      </c>
      <c r="M14" s="10" t="s">
        <v>76</v>
      </c>
      <c r="N14" s="8">
        <v>2</v>
      </c>
      <c r="O14" s="8">
        <v>3</v>
      </c>
      <c r="P14" s="9">
        <f t="shared" si="1"/>
        <v>5</v>
      </c>
      <c r="Q14" s="15" t="str">
        <f t="shared" si="3"/>
        <v>Riesgo medio</v>
      </c>
      <c r="R14" s="8" t="s">
        <v>77</v>
      </c>
      <c r="S14" s="10" t="s">
        <v>48</v>
      </c>
      <c r="T14" s="10" t="s">
        <v>70</v>
      </c>
      <c r="U14" s="10" t="s">
        <v>71</v>
      </c>
      <c r="V14" s="10" t="s">
        <v>72</v>
      </c>
      <c r="W14" s="8" t="s">
        <v>54</v>
      </c>
      <c r="X14" s="1">
        <v>4</v>
      </c>
      <c r="Y14" s="1" t="s">
        <v>11</v>
      </c>
    </row>
    <row r="15" spans="1:25" ht="66" customHeight="1" x14ac:dyDescent="0.25">
      <c r="A15" s="11">
        <v>5</v>
      </c>
      <c r="B15" s="6" t="s">
        <v>42</v>
      </c>
      <c r="C15" s="6" t="s">
        <v>43</v>
      </c>
      <c r="D15" s="7" t="s">
        <v>56</v>
      </c>
      <c r="E15" s="7" t="s">
        <v>45</v>
      </c>
      <c r="F15" s="12" t="s">
        <v>64</v>
      </c>
      <c r="G15" s="12" t="s">
        <v>78</v>
      </c>
      <c r="H15" s="8">
        <v>2</v>
      </c>
      <c r="I15" s="8">
        <v>3</v>
      </c>
      <c r="J15" s="9">
        <f t="shared" si="0"/>
        <v>5</v>
      </c>
      <c r="K15" s="15" t="str">
        <f t="shared" si="2"/>
        <v>Riesgo medio</v>
      </c>
      <c r="L15" s="8" t="s">
        <v>59</v>
      </c>
      <c r="M15" s="10" t="s">
        <v>79</v>
      </c>
      <c r="N15" s="8">
        <v>2</v>
      </c>
      <c r="O15" s="8">
        <v>3</v>
      </c>
      <c r="P15" s="9">
        <f t="shared" si="1"/>
        <v>5</v>
      </c>
      <c r="Q15" s="15" t="str">
        <f t="shared" si="3"/>
        <v>Riesgo medio</v>
      </c>
      <c r="R15" s="8" t="s">
        <v>77</v>
      </c>
      <c r="S15" s="10" t="s">
        <v>74</v>
      </c>
      <c r="T15" s="10" t="s">
        <v>80</v>
      </c>
      <c r="U15" s="10" t="s">
        <v>71</v>
      </c>
      <c r="V15" s="10" t="s">
        <v>72</v>
      </c>
      <c r="W15" s="8" t="s">
        <v>54</v>
      </c>
      <c r="X15" s="1">
        <v>5</v>
      </c>
    </row>
    <row r="16" spans="1:25" ht="104.25" customHeight="1" x14ac:dyDescent="0.25">
      <c r="A16" s="5">
        <v>6</v>
      </c>
      <c r="B16" s="6" t="s">
        <v>42</v>
      </c>
      <c r="C16" s="6" t="s">
        <v>43</v>
      </c>
      <c r="D16" s="7" t="s">
        <v>56</v>
      </c>
      <c r="E16" s="7" t="s">
        <v>45</v>
      </c>
      <c r="F16" s="7" t="s">
        <v>65</v>
      </c>
      <c r="G16" s="7" t="s">
        <v>91</v>
      </c>
      <c r="H16" s="8">
        <v>2</v>
      </c>
      <c r="I16" s="8">
        <v>3</v>
      </c>
      <c r="J16" s="9">
        <f t="shared" si="0"/>
        <v>5</v>
      </c>
      <c r="K16" s="15" t="str">
        <f t="shared" si="2"/>
        <v>Riesgo medio</v>
      </c>
      <c r="L16" s="8" t="s">
        <v>59</v>
      </c>
      <c r="M16" s="10" t="s">
        <v>81</v>
      </c>
      <c r="N16" s="8">
        <v>2</v>
      </c>
      <c r="O16" s="8">
        <v>3</v>
      </c>
      <c r="P16" s="9">
        <f t="shared" si="1"/>
        <v>5</v>
      </c>
      <c r="Q16" s="15" t="str">
        <f t="shared" si="3"/>
        <v>Riesgo medio</v>
      </c>
      <c r="R16" s="8" t="s">
        <v>50</v>
      </c>
      <c r="S16" s="10" t="s">
        <v>74</v>
      </c>
      <c r="T16" s="10" t="s">
        <v>70</v>
      </c>
      <c r="U16" s="10" t="s">
        <v>71</v>
      </c>
      <c r="V16" s="10" t="s">
        <v>72</v>
      </c>
      <c r="W16" s="8" t="s">
        <v>54</v>
      </c>
    </row>
    <row r="17" spans="1:23" ht="117" customHeight="1" x14ac:dyDescent="0.25">
      <c r="A17" s="5">
        <v>7</v>
      </c>
      <c r="B17" s="6" t="s">
        <v>42</v>
      </c>
      <c r="C17" s="6" t="s">
        <v>43</v>
      </c>
      <c r="D17" s="7" t="s">
        <v>56</v>
      </c>
      <c r="E17" s="7" t="s">
        <v>66</v>
      </c>
      <c r="F17" s="7" t="s">
        <v>67</v>
      </c>
      <c r="G17" s="7" t="s">
        <v>68</v>
      </c>
      <c r="H17" s="8">
        <v>1</v>
      </c>
      <c r="I17" s="8">
        <v>3</v>
      </c>
      <c r="J17" s="9">
        <f t="shared" si="0"/>
        <v>4</v>
      </c>
      <c r="K17" s="9" t="str">
        <f t="shared" si="2"/>
        <v>Riesgo bajo</v>
      </c>
      <c r="L17" s="10" t="s">
        <v>86</v>
      </c>
      <c r="M17" s="10" t="s">
        <v>69</v>
      </c>
      <c r="N17" s="8">
        <v>2</v>
      </c>
      <c r="O17" s="8">
        <v>2</v>
      </c>
      <c r="P17" s="9">
        <f t="shared" si="1"/>
        <v>4</v>
      </c>
      <c r="Q17" s="15" t="str">
        <f t="shared" si="3"/>
        <v>Riesgo bajo</v>
      </c>
      <c r="R17" s="8" t="s">
        <v>83</v>
      </c>
      <c r="S17" s="10" t="s">
        <v>48</v>
      </c>
      <c r="T17" s="10" t="s">
        <v>70</v>
      </c>
      <c r="U17" s="10" t="s">
        <v>71</v>
      </c>
      <c r="V17" s="10" t="s">
        <v>84</v>
      </c>
      <c r="W17" s="10" t="s">
        <v>85</v>
      </c>
    </row>
    <row r="18" spans="1:23" ht="175.5" x14ac:dyDescent="0.25">
      <c r="A18" s="5">
        <v>8</v>
      </c>
      <c r="B18" s="18" t="s">
        <v>55</v>
      </c>
      <c r="C18" s="18" t="s">
        <v>92</v>
      </c>
      <c r="D18" s="17" t="s">
        <v>56</v>
      </c>
      <c r="E18" s="17" t="s">
        <v>45</v>
      </c>
      <c r="F18" s="16" t="s">
        <v>93</v>
      </c>
      <c r="G18" s="16" t="s">
        <v>94</v>
      </c>
      <c r="H18" s="19">
        <v>4</v>
      </c>
      <c r="I18" s="19">
        <v>4</v>
      </c>
      <c r="J18" s="20">
        <f t="shared" si="0"/>
        <v>8</v>
      </c>
      <c r="K18" s="20" t="str">
        <f t="shared" si="2"/>
        <v>Riesgo extremo</v>
      </c>
      <c r="L18" s="21" t="s">
        <v>59</v>
      </c>
      <c r="M18" s="16" t="s">
        <v>95</v>
      </c>
      <c r="N18" s="19">
        <v>3</v>
      </c>
      <c r="O18" s="19">
        <v>3</v>
      </c>
      <c r="P18" s="20">
        <f t="shared" si="1"/>
        <v>6</v>
      </c>
      <c r="Q18" s="20" t="str">
        <f t="shared" si="3"/>
        <v>Riesgo alto</v>
      </c>
      <c r="R18" s="19" t="s">
        <v>83</v>
      </c>
      <c r="S18" s="22" t="s">
        <v>48</v>
      </c>
      <c r="T18" s="23" t="s">
        <v>96</v>
      </c>
      <c r="U18" s="23" t="s">
        <v>97</v>
      </c>
      <c r="V18" s="16" t="s">
        <v>98</v>
      </c>
      <c r="W18" s="17" t="s">
        <v>99</v>
      </c>
    </row>
    <row r="37" spans="15:18" ht="195" customHeight="1" x14ac:dyDescent="0.25">
      <c r="O37" s="33" t="s">
        <v>14</v>
      </c>
      <c r="P37" s="33"/>
      <c r="Q37" s="33"/>
      <c r="R37" s="33"/>
    </row>
  </sheetData>
  <sheetProtection insertRows="0"/>
  <mergeCells count="41"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  <mergeCell ref="A1:D3"/>
    <mergeCell ref="E1:S1"/>
    <mergeCell ref="E2:S3"/>
    <mergeCell ref="O37:R37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</mergeCells>
  <conditionalFormatting sqref="J11:J18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1:P18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11:I18 N11:O18">
      <formula1>$X$11:$X$15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K11:K18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NOT(ISERROR(SEARCH($Y$14,Q11)))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NOT(ISERROR(SEARCH($Y$13,Q11)))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NOT(ISERROR(SEARCH($Y$12,Q11)))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NOT(ISERROR(SEARCH($Y$11,Q11)))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Daniel Cabezas Londoño - CT Compras</cp:lastModifiedBy>
  <dcterms:created xsi:type="dcterms:W3CDTF">2020-07-16T13:16:46Z</dcterms:created>
  <dcterms:modified xsi:type="dcterms:W3CDTF">2026-07-15T23:31:50Z</dcterms:modified>
</cp:coreProperties>
</file>