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UserPC\Documents\DEFENSORIA DEL PUEBLO\3. PROCESOS\1. Estructuración Analisis del Sector\2026\14. Lavado de tanques\Cotizaciones\"/>
    </mc:Choice>
  </mc:AlternateContent>
  <xr:revisionPtr revIDLastSave="0" documentId="13_ncr:1_{1064F16C-B5F5-4499-BE01-78357521042E}" xr6:coauthVersionLast="47" xr6:coauthVersionMax="47" xr10:uidLastSave="{00000000-0000-0000-0000-000000000000}"/>
  <bookViews>
    <workbookView xWindow="-120" yWindow="-120" windowWidth="20730" windowHeight="11160" xr2:uid="{00000000-000D-0000-FFFF-FFFF00000000}"/>
  </bookViews>
  <sheets>
    <sheet name="Formato Económico" sheetId="6"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localSheetId="0" hidden="1">#REF!</definedName>
    <definedName name="_1__123Graph_Aｸﾞﾗﾌ_7" hidden="1">#REF!</definedName>
    <definedName name="_112233" localSheetId="1" hidden="1">#REF!</definedName>
    <definedName name="_112233" localSheetId="0" hidden="1">#REF!</definedName>
    <definedName name="_112233" hidden="1">#REF!</definedName>
    <definedName name="_112277" localSheetId="1" hidden="1">#REF!</definedName>
    <definedName name="_112277" localSheetId="0" hidden="1">#REF!</definedName>
    <definedName name="_112277" hidden="1">#REF!</definedName>
    <definedName name="_12__123Graph_BCHART_5" localSheetId="1" hidden="1">[1]MEX95IB!#REF!</definedName>
    <definedName name="_12__123Graph_BCHART_5" localSheetId="0" hidden="1">[1]MEX95IB!#REF!</definedName>
    <definedName name="_12__123Graph_BCHART_5" hidden="1">[1]MEX95IB!#REF!</definedName>
    <definedName name="_1222" localSheetId="1" hidden="1">#REF!</definedName>
    <definedName name="_1222" localSheetId="0" hidden="1">#REF!</definedName>
    <definedName name="_1222" hidden="1">#REF!</definedName>
    <definedName name="_13__123Graph_Bｸﾞﾗﾌ_7" localSheetId="1" hidden="1">#REF!</definedName>
    <definedName name="_13__123Graph_Bｸﾞﾗﾌ_7" localSheetId="0" hidden="1">#REF!</definedName>
    <definedName name="_13__123Graph_Bｸﾞﾗﾌ_7" hidden="1">#REF!</definedName>
    <definedName name="_14__123Graph_Cｸﾞﾗﾌ_7" localSheetId="1" hidden="1">#REF!</definedName>
    <definedName name="_14__123Graph_Cｸﾞﾗﾌ_7" localSheetId="0" hidden="1">#REF!</definedName>
    <definedName name="_14__123Graph_Cｸﾞﾗﾌ_7" hidden="1">#REF!</definedName>
    <definedName name="_15__123Graph_Dｸﾞﾗﾌ_7" localSheetId="1" hidden="1">#REF!</definedName>
    <definedName name="_15__123Graph_Dｸﾞﾗﾌ_7" localSheetId="0" hidden="1">#REF!</definedName>
    <definedName name="_15__123Graph_Dｸﾞﾗﾌ_7" hidden="1">#REF!</definedName>
    <definedName name="_16__123Graph_Eｸﾞﾗﾌ_7" localSheetId="1" hidden="1">#REF!</definedName>
    <definedName name="_16__123Graph_Eｸﾞﾗﾌ_7" localSheetId="0" hidden="1">#REF!</definedName>
    <definedName name="_16__123Graph_Eｸﾞﾗﾌ_7" hidden="1">#REF!</definedName>
    <definedName name="_17__123Graph_Fｸﾞﾗﾌ_7" localSheetId="1" hidden="1">#REF!</definedName>
    <definedName name="_17__123Graph_Fｸﾞﾗﾌ_7" localSheetId="0" hidden="1">#REF!</definedName>
    <definedName name="_17__123Graph_Fｸﾞﾗﾌ_7" hidden="1">#REF!</definedName>
    <definedName name="_21" localSheetId="1" hidden="1">#REF!</definedName>
    <definedName name="_21" localSheetId="0" hidden="1">#REF!</definedName>
    <definedName name="_21" hidden="1">#REF!</definedName>
    <definedName name="_25" localSheetId="1" hidden="1">#REF!</definedName>
    <definedName name="_25" localSheetId="0" hidden="1">#REF!</definedName>
    <definedName name="_25" hidden="1">#REF!</definedName>
    <definedName name="_29" localSheetId="1" hidden="1">#REF!</definedName>
    <definedName name="_29" localSheetId="0" hidden="1">#REF!</definedName>
    <definedName name="_29" hidden="1">#REF!</definedName>
    <definedName name="_456" hidden="1">{0,#N/A,FALSE,0;0,#N/A,FALSE,0;0,#N/A,FALSE,0;0,#N/A,FALSE,0;0,#N/A,FALSE,0;0,#N/A,FALSE,0}</definedName>
    <definedName name="_dos" localSheetId="1" hidden="1">#REF!</definedName>
    <definedName name="_dos" localSheetId="0" hidden="1">#REF!</definedName>
    <definedName name="_dos" hidden="1">#REF!</definedName>
    <definedName name="_Fill" localSheetId="1" hidden="1">#REF!</definedName>
    <definedName name="_Fill" localSheetId="0" hidden="1">#REF!</definedName>
    <definedName name="_Fill" hidden="1">#REF!</definedName>
    <definedName name="_xlnm._FilterDatabase" localSheetId="1" hidden="1">'Cotización (2)'!$A$17:$H$36</definedName>
    <definedName name="_xlnm._FilterDatabase" localSheetId="0" hidden="1">'Formato Económico'!$A$4:$F$240</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1" hidden="1">#REF!</definedName>
    <definedName name="aaaa" localSheetId="0" hidden="1">#REF!</definedName>
    <definedName name="aaaa" hidden="1">#REF!</definedName>
    <definedName name="ABF" localSheetId="1" hidden="1">#REF!</definedName>
    <definedName name="ABF" localSheetId="0" hidden="1">#REF!</definedName>
    <definedName name="ABF" hidden="1">#REF!</definedName>
    <definedName name="AccessDatabase" hidden="1">"C:\My Documents\New MMR\INPUT.mdb"</definedName>
    <definedName name="ACCV" localSheetId="1" hidden="1">#REF!</definedName>
    <definedName name="ACCV" localSheetId="0" hidden="1">#REF!</definedName>
    <definedName name="ACCV" hidden="1">#REF!</definedName>
    <definedName name="ADSF" localSheetId="1" hidden="1">#REF!</definedName>
    <definedName name="ADSF" localSheetId="0" hidden="1">#REF!</definedName>
    <definedName name="ADSF" hidden="1">#REF!</definedName>
    <definedName name="afdgbva" hidden="1">{#N/A,#N/A,TRUE,"Report"}</definedName>
    <definedName name="aga" hidden="1">{#N/A,#N/A,TRUE,"Report"}</definedName>
    <definedName name="AGHFD" localSheetId="1" hidden="1">#REF!</definedName>
    <definedName name="AGHFD" localSheetId="0" hidden="1">#REF!</definedName>
    <definedName name="AGHFD" hidden="1">#REF!</definedName>
    <definedName name="_xlnm.Print_Area" localSheetId="1">'Cotización (2)'!$A$2:$I$40</definedName>
    <definedName name="_xlnm.Print_Area" localSheetId="0">'Formato Económico'!$A$1:$J$246</definedName>
    <definedName name="ATGHH" localSheetId="1" hidden="1">#REF!</definedName>
    <definedName name="ATGHH" localSheetId="0" hidden="1">#REF!</definedName>
    <definedName name="ATGHH" hidden="1">#REF!</definedName>
    <definedName name="AVBC" localSheetId="1" hidden="1">#REF!</definedName>
    <definedName name="AVBC" localSheetId="0" hidden="1">#REF!</definedName>
    <definedName name="AVBC" hidden="1">#REF!</definedName>
    <definedName name="AXCC" localSheetId="1" hidden="1">#REF!</definedName>
    <definedName name="AXCC" localSheetId="0" hidden="1">#REF!</definedName>
    <definedName name="AXCC" hidden="1">#REF!</definedName>
    <definedName name="AXX" localSheetId="1" hidden="1">#REF!</definedName>
    <definedName name="AXX" localSheetId="0" hidden="1">#REF!</definedName>
    <definedName name="AXX" hidden="1">#REF!</definedName>
    <definedName name="Aグラフ" localSheetId="1"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1" hidden="1">#REF!</definedName>
    <definedName name="BOL" localSheetId="0" hidden="1">#REF!</definedName>
    <definedName name="BOL" hidden="1">#REF!</definedName>
    <definedName name="Ｂグラフ" localSheetId="1" hidden="1">#REF!</definedName>
    <definedName name="Ｂグラフ" localSheetId="0" hidden="1">#REF!</definedName>
    <definedName name="Ｂグラフ" hidden="1">#REF!</definedName>
    <definedName name="Ｃグラフ" localSheetId="1" hidden="1">#REF!</definedName>
    <definedName name="Ｃグラフ" localSheetId="0" hidden="1">#REF!</definedName>
    <definedName name="Ｃグラフ" hidden="1">#REF!</definedName>
    <definedName name="dasd" localSheetId="1" hidden="1">#REF!</definedName>
    <definedName name="dasd" localSheetId="0" hidden="1">#REF!</definedName>
    <definedName name="dasd" hidden="1">#REF!</definedName>
    <definedName name="Decision">[2]lista!$A$6:$A$7</definedName>
    <definedName name="DFG" localSheetId="1" hidden="1">#REF!</definedName>
    <definedName name="DFG" localSheetId="0" hidden="1">#REF!</definedName>
    <definedName name="DFG" hidden="1">#REF!</definedName>
    <definedName name="dfgd56" hidden="1">{0,#N/A,FALSE,0;0,#N/A,FALSE,0;0,#N/A,FALSE,0;0,#N/A,FALSE,0;0,#N/A,FALSE,0;0,#N/A,FALSE,0}</definedName>
    <definedName name="DFGH" localSheetId="1" hidden="1">#REF!</definedName>
    <definedName name="DFGH" localSheetId="0" hidden="1">#REF!</definedName>
    <definedName name="DFGH" hidden="1">#REF!</definedName>
    <definedName name="DFSG" localSheetId="1"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1"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1"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[3]DATOS!$B$2:$B$2</definedName>
    <definedName name="MmExcelLinker_A12B55A7_9F67_4A31_8ABE_1C1F4218B5AF" localSheetId="0">BASE DE [3]DATOS!$B$2:$B$2</definedName>
    <definedName name="MmExcelLinker_A12B55A7_9F67_4A31_8ABE_1C1F4218B5A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1" hidden="1">#REF!</definedName>
    <definedName name="normal" localSheetId="0" hidden="1">#REF!</definedName>
    <definedName name="normal" hidden="1">#REF!</definedName>
    <definedName name="normal2" localSheetId="1" hidden="1">#REF!</definedName>
    <definedName name="normal2" localSheetId="0" hidden="1">#REF!</definedName>
    <definedName name="normal2" hidden="1">#REF!</definedName>
    <definedName name="normal3" localSheetId="1" hidden="1">#REF!</definedName>
    <definedName name="normal3" localSheetId="0" hidden="1">#REF!</definedName>
    <definedName name="normal3" hidden="1">#REF!</definedName>
    <definedName name="normal4" localSheetId="1" hidden="1">#REF!</definedName>
    <definedName name="normal4" localSheetId="0" hidden="1">#REF!</definedName>
    <definedName name="normal4" hidden="1">#REF!</definedName>
    <definedName name="normal5" localSheetId="1" hidden="1">#REF!</definedName>
    <definedName name="normal5" localSheetId="0" hidden="1">#REF!</definedName>
    <definedName name="normal5" hidden="1">#REF!</definedName>
    <definedName name="normal6" localSheetId="1" hidden="1">#REF!</definedName>
    <definedName name="normal6" localSheetId="0" hidden="1">#REF!</definedName>
    <definedName name="normal6" hidden="1">#REF!</definedName>
    <definedName name="oo" hidden="1">{"'内訳表'!$B$2:$N$64"}</definedName>
    <definedName name="PARTICIPACION">[2]lista!$A$15:$A$17</definedName>
    <definedName name="Procedencia">[2]lista!$A$2:$A$3</definedName>
    <definedName name="PRUEBA" localSheetId="1"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localSheetId="0" hidden="1">[1]MEX95IB!#REF!</definedName>
    <definedName name="SDFGFH" hidden="1">[1]MEX95IB!#REF!</definedName>
    <definedName name="sede" localSheetId="1"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'Formato Económico'!$4:$4</definedName>
    <definedName name="tta" hidden="1">{"MG-2002-F1",#N/A,FALSE,"PPU-Telemig";"MG-2002-F2",#N/A,FALSE,"PPU-Telemig";"MG-2002-F3",#N/A,FALSE,"PPU-Telemig";"MG-2002-F4",#N/A,FALSE,"PPU-Telemig";"MG-2003-F1",#N/A,FALSE,"PPU-Telemig";"MG-2004-F1",#N/A,FALSE,"PPU-Telemig"}</definedName>
    <definedName name="v" localSheetId="1"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1" hidden="1">#REF!</definedName>
    <definedName name="z" localSheetId="0" hidden="1">#REF!</definedName>
    <definedName name="z" hidden="1">#REF!</definedName>
    <definedName name="Z_16B7AF3D_8B09_44EC_A8B4_3132B93ABEA1_.wvu.Cols" localSheetId="1" hidden="1">'Cotización (2)'!$K:$XFD</definedName>
    <definedName name="Z_16B7AF3D_8B09_44EC_A8B4_3132B93ABEA1_.wvu.Cols" localSheetId="0" hidden="1">'Formato Económico'!$G:$XFD</definedName>
    <definedName name="Z_16B7AF3D_8B09_44EC_A8B4_3132B93ABEA1_.wvu.FilterData" localSheetId="1" hidden="1">'Cotización (2)'!$A$17:$H$36</definedName>
    <definedName name="Z_16B7AF3D_8B09_44EC_A8B4_3132B93ABEA1_.wvu.FilterData" localSheetId="0" hidden="1">'Formato Económico'!$A$4:$F$240</definedName>
    <definedName name="Z_16B7AF3D_8B09_44EC_A8B4_3132B93ABEA1_.wvu.PrintArea" localSheetId="1" hidden="1">'Cotización (2)'!$A$1:$J$41</definedName>
    <definedName name="Z_16B7AF3D_8B09_44EC_A8B4_3132B93ABEA1_.wvu.PrintArea" localSheetId="0" hidden="1">'Formato Económico'!$A$3:$F$241</definedName>
    <definedName name="Z_16B7AF3D_8B09_44EC_A8B4_3132B93ABEA1_.wvu.Rows" localSheetId="1" hidden="1">'Cotización (2)'!$42:$1048576</definedName>
    <definedName name="Z_16B7AF3D_8B09_44EC_A8B4_3132B93ABEA1_.wvu.Rows" localSheetId="0" hidden="1">'Formato Económico'!$242:$1048576</definedName>
    <definedName name="Z_2DE05A1E_2A9D_45CF_B641_9402CFE8498D_.wvu.Cols" localSheetId="1" hidden="1">'Cotización (2)'!$K:$XFD</definedName>
    <definedName name="Z_2DE05A1E_2A9D_45CF_B641_9402CFE8498D_.wvu.Cols" localSheetId="0" hidden="1">'Formato Económico'!$G:$XFD</definedName>
    <definedName name="Z_2DE05A1E_2A9D_45CF_B641_9402CFE8498D_.wvu.FilterData" localSheetId="1" hidden="1">'Cotización (2)'!$A$17:$H$36</definedName>
    <definedName name="Z_2DE05A1E_2A9D_45CF_B641_9402CFE8498D_.wvu.FilterData" localSheetId="0" hidden="1">'Formato Económico'!$A$4:$F$240</definedName>
    <definedName name="Z_2DE05A1E_2A9D_45CF_B641_9402CFE8498D_.wvu.PrintArea" localSheetId="1" hidden="1">'Cotización (2)'!$A$1:$J$41</definedName>
    <definedName name="Z_2DE05A1E_2A9D_45CF_B641_9402CFE8498D_.wvu.PrintArea" localSheetId="0" hidden="1">'Formato Económico'!$A$3:$F$241</definedName>
    <definedName name="Z_2DE05A1E_2A9D_45CF_B641_9402CFE8498D_.wvu.Rows" localSheetId="1" hidden="1">'Cotización (2)'!$42:$1048576</definedName>
    <definedName name="Z_2DE05A1E_2A9D_45CF_B641_9402CFE8498D_.wvu.Rows" localSheetId="0" hidden="1">'Formato Económico'!$242:$1048576</definedName>
    <definedName name="Z_ABCCF9B4_4F75_4F3B_AAD2_54E1C063315C_.wvu.Cols" localSheetId="1"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localSheetId="0"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8" i="6" l="1"/>
  <c r="J237" i="6"/>
  <c r="J232" i="6"/>
  <c r="J230" i="6"/>
  <c r="J228" i="6"/>
  <c r="J226" i="6"/>
  <c r="J224" i="6"/>
  <c r="J222" i="6"/>
  <c r="J220" i="6"/>
  <c r="J218" i="6"/>
  <c r="J216" i="6"/>
  <c r="J214" i="6"/>
  <c r="J212" i="6"/>
  <c r="J210" i="6"/>
  <c r="J208" i="6"/>
  <c r="J206" i="6"/>
  <c r="J204" i="6"/>
  <c r="J202" i="6"/>
  <c r="J200" i="6"/>
  <c r="J198" i="6"/>
  <c r="J196" i="6"/>
  <c r="J194" i="6"/>
  <c r="J192" i="6"/>
  <c r="J190" i="6"/>
  <c r="J188" i="6"/>
  <c r="J186" i="6"/>
  <c r="J184" i="6"/>
  <c r="J182" i="6"/>
  <c r="J180" i="6"/>
  <c r="J178" i="6"/>
  <c r="J176" i="6"/>
  <c r="J174" i="6"/>
  <c r="J172" i="6"/>
  <c r="J170" i="6"/>
  <c r="J168" i="6"/>
  <c r="J166" i="6"/>
  <c r="J164" i="6"/>
  <c r="J162" i="6"/>
  <c r="J160" i="6"/>
  <c r="J158" i="6"/>
  <c r="J156" i="6"/>
  <c r="J154" i="6"/>
  <c r="J152" i="6"/>
  <c r="J150" i="6"/>
  <c r="J148" i="6"/>
  <c r="J146" i="6"/>
  <c r="J144" i="6"/>
  <c r="J142" i="6"/>
  <c r="J140" i="6"/>
  <c r="J138" i="6"/>
  <c r="J136" i="6"/>
  <c r="J134" i="6"/>
  <c r="J132" i="6"/>
  <c r="J130" i="6"/>
  <c r="J128" i="6"/>
  <c r="J126" i="6"/>
  <c r="J124" i="6"/>
  <c r="J122" i="6"/>
  <c r="J120" i="6"/>
  <c r="J118" i="6"/>
  <c r="J116" i="6"/>
  <c r="J114" i="6"/>
  <c r="J112" i="6"/>
  <c r="J110" i="6"/>
  <c r="J108" i="6"/>
  <c r="J106" i="6"/>
  <c r="J104" i="6"/>
  <c r="J102" i="6"/>
  <c r="J100" i="6"/>
  <c r="J93" i="6"/>
  <c r="J91" i="6"/>
  <c r="J90" i="6"/>
  <c r="J89" i="6"/>
  <c r="J87" i="6"/>
  <c r="J86" i="6"/>
  <c r="J84" i="6"/>
  <c r="J82" i="6"/>
  <c r="J80" i="6"/>
  <c r="J78" i="6"/>
  <c r="J77" i="6"/>
  <c r="J75" i="6"/>
  <c r="J74" i="6"/>
  <c r="J72" i="6"/>
  <c r="J70" i="6"/>
  <c r="J68" i="6"/>
  <c r="J66" i="6"/>
  <c r="J64" i="6"/>
  <c r="J62" i="6"/>
  <c r="J60" i="6"/>
  <c r="J59" i="6"/>
  <c r="J58" i="6"/>
  <c r="J56" i="6"/>
  <c r="J55" i="6"/>
  <c r="J53" i="6"/>
  <c r="J52" i="6"/>
  <c r="J50" i="6"/>
  <c r="J49" i="6"/>
  <c r="J47" i="6"/>
  <c r="J45" i="6"/>
  <c r="J43" i="6"/>
  <c r="J41" i="6"/>
  <c r="J40" i="6"/>
  <c r="J38" i="6"/>
  <c r="J37" i="6"/>
  <c r="J36" i="6"/>
  <c r="J34" i="6"/>
  <c r="J33" i="6"/>
  <c r="J32" i="6"/>
  <c r="J30" i="6"/>
  <c r="J28" i="6"/>
  <c r="J26" i="6"/>
  <c r="J25" i="6"/>
  <c r="J23" i="6"/>
  <c r="J22" i="6"/>
  <c r="J20" i="6"/>
  <c r="J19" i="6"/>
  <c r="J17" i="6"/>
  <c r="J16" i="6"/>
  <c r="J14" i="6"/>
  <c r="J12" i="6"/>
  <c r="J10" i="6"/>
  <c r="J8" i="6"/>
  <c r="J7" i="6"/>
  <c r="J238" i="6" l="1"/>
  <c r="J94" i="6"/>
  <c r="J233" i="6" l="1"/>
  <c r="J240" i="6" s="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<sst xmlns="http://schemas.openxmlformats.org/spreadsheetml/2006/main" count="458" uniqueCount="183">
  <si>
    <t>Empresa</t>
  </si>
  <si>
    <t>Nit:</t>
  </si>
  <si>
    <t>Fecha:</t>
  </si>
  <si>
    <t>Contacto</t>
  </si>
  <si>
    <t>Cargo:</t>
  </si>
  <si>
    <t>Tel. celular:</t>
  </si>
  <si>
    <t>E-Mail:</t>
  </si>
  <si>
    <t>Dirección:</t>
  </si>
  <si>
    <t>Tel. fijo:</t>
  </si>
  <si>
    <t>INSTRUCCIONES PARA EL DILIGENCIAMIENTO DEL FORMATO DE COTIZACIÓN</t>
  </si>
  <si>
    <t>Ítem</t>
  </si>
  <si>
    <t>DESCRIPCION DEL ELEMENTO</t>
  </si>
  <si>
    <t>UNIDAD DE 
MEDIDA</t>
  </si>
  <si>
    <t>CANTIDAD
APROXIMADA</t>
  </si>
  <si>
    <r>
      <rPr>
        <b/>
        <u/>
        <sz val="12"/>
        <color theme="1"/>
        <rFont val="Arial"/>
        <family val="2"/>
      </rPr>
      <t>FORMATO 1</t>
    </r>
    <r>
      <rPr>
        <b/>
        <sz val="12"/>
        <color theme="1"/>
        <rFont val="Arial"/>
        <family val="2"/>
      </rPr>
      <t xml:space="preserve"> -SUMINISTRO, INSTALACIÓN, CONFIGURACIÓN Y PUESTA EN FUNCIONAMIENTO DE UPS</t>
    </r>
  </si>
  <si>
    <t>830,073,770-7</t>
  </si>
  <si>
    <t xml:space="preserve">Jose Ramon Rincon </t>
  </si>
  <si>
    <t>Representante Legal</t>
  </si>
  <si>
    <t>jrincon@egccolombia.co</t>
  </si>
  <si>
    <t>Carrera 48 # 91-32</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</si>
  <si>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</si>
  <si>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</si>
  <si>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</si>
  <si>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</si>
  <si>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</si>
  <si>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</si>
  <si>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</si>
  <si>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</si>
  <si>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</si>
  <si>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</si>
  <si>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</si>
  <si>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</si>
  <si>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</si>
  <si>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</si>
  <si>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</si>
  <si>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</si>
  <si>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</si>
  <si>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</si>
  <si>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</si>
  <si>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</si>
  <si>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</si>
  <si>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</si>
  <si>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</si>
  <si>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</si>
  <si>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LIMPIEZA, DESINFECCIÓN Y LAVADO DE TANQUES DE ALMACENAMIENTO DE AGUA POTABLE</t>
  </si>
  <si>
    <t>TANQUE ELEVADO 1000 LITROS</t>
  </si>
  <si>
    <t>UN</t>
  </si>
  <si>
    <t>TANQUE SUBTERRANEO 2000 LITROS</t>
  </si>
  <si>
    <t>CASA DE LOS DERECHOS NORTE DE SANTANDER - PUERTO SANTANDER</t>
  </si>
  <si>
    <t>CENTRO DE CONCILIACIÓN ARAUCA - ARAUCA</t>
  </si>
  <si>
    <t xml:space="preserve">CENTRO DE CONCILIACIÓN CÓRDOBA - MONTERIA </t>
  </si>
  <si>
    <t>REGIONAL AMAZONAS - LETICIA</t>
  </si>
  <si>
    <t>REGIONAL ANTIOQUIA - MEDELLÍN</t>
  </si>
  <si>
    <t>TANQUE 1000 LITROS SUPERFICIAL</t>
  </si>
  <si>
    <t>REGIONAL ARAUCA - ARAUCA</t>
  </si>
  <si>
    <t>REGIONAL BOGOTÁ Y CUNDINAMARCA</t>
  </si>
  <si>
    <t>REGIONAL BOLIVAR - CARTAGENA</t>
  </si>
  <si>
    <t>TANQUE ELEVADO 2000 LITROS</t>
  </si>
  <si>
    <t>TANQUE ELEVADO 1500 LITROS</t>
  </si>
  <si>
    <t>REGIONAL BOYACA - TUNJA</t>
  </si>
  <si>
    <t>REGIONAL CAQUETA - FLORENCIA</t>
  </si>
  <si>
    <t>REGIONAL CESAR - VALLEDUPAR</t>
  </si>
  <si>
    <t>REGIONAL CHOCÓ - QUIBDÓ</t>
  </si>
  <si>
    <t>TANQUE SUBTERRANEO 15.000 LITROS</t>
  </si>
  <si>
    <t>TANQUE ELEVADO 27.000 LITROS</t>
  </si>
  <si>
    <t>TANQUE SUBTERRANEO 148.000 LITROS AGUA POTABLE</t>
  </si>
  <si>
    <t>TANQUE SUBTERRANEO 83.000 LITROS AGUA LLUVIA</t>
  </si>
  <si>
    <t>TANQUE SUBTERRANEO 56.000 LITROS RED CONTRA INCENDIO</t>
  </si>
  <si>
    <t>TANQUE ELEVADO 16.000 LITROS</t>
  </si>
  <si>
    <t>TANQUE SUBTERRANEO 20.000 LITROS</t>
  </si>
  <si>
    <t>TANQUE SUBTERRANEO 36.000 LITROS</t>
  </si>
  <si>
    <t>REGIONAL CORDOBA SEDE PRINCIPAL - MONTERIA</t>
  </si>
  <si>
    <t>TANQUE SUPERFICIAL 24.000 LITROS RED CONTRAINCENDIO</t>
  </si>
  <si>
    <t>TANQUE SUPERFICIAL 23.150 LITROS AGUA POTABLE</t>
  </si>
  <si>
    <t>REGIONAL GUAÍNIA - INIRIDA</t>
  </si>
  <si>
    <t>REGIONAL GUAJIRA - RIOHACHA</t>
  </si>
  <si>
    <t xml:space="preserve">REGIONAL HUILA - NEIVA </t>
  </si>
  <si>
    <t>REGIONAL MAGDALENA - SANTA MARTA</t>
  </si>
  <si>
    <t>TANQUE SUBTERRANEO 9000 LITROS</t>
  </si>
  <si>
    <t>REGIONAL META SEDE PRINCIPAL - VILLAVICENCIO</t>
  </si>
  <si>
    <t>TANQUE SUBTERRANEO 3500 LITROS</t>
  </si>
  <si>
    <t>REGIONAL META SEDE ALTERNA - VILLAVICENCIO</t>
  </si>
  <si>
    <t>REGIONAL NORTE DE SANTANDER - CUCUTA</t>
  </si>
  <si>
    <t>TANQUE ELEVADO 2500 LITROS</t>
  </si>
  <si>
    <t>TANQUE SUBTERRANEO 4500 LITROS</t>
  </si>
  <si>
    <t>REGIONAL NORTE DE SANTANDER - OCAÑA</t>
  </si>
  <si>
    <t>TANQUE ELEVADO 500 LITROS</t>
  </si>
  <si>
    <t>REGIONAL PUTUMAYO SEDE PRINCIPAL - MOCOA</t>
  </si>
  <si>
    <t>REGIONAL QUINDIO - ARMENIA</t>
  </si>
  <si>
    <t>REGIONAL SAN ANDRES  - SAN ANDRES</t>
  </si>
  <si>
    <t>REGIONAL SANTANDER - BUCARAMANGA</t>
  </si>
  <si>
    <t>TANQUE ELEVADO CONCRETO 24.000 LITROS</t>
  </si>
  <si>
    <t>REGIONAL SUCRE SEDE ALTERNA - SINCELEJO</t>
  </si>
  <si>
    <t>REGIONAL SUCRE SEDE PRINCIPAL - SINCELEJO</t>
  </si>
  <si>
    <t>TANQUE SUBTERRANEO 5.700 LITROS</t>
  </si>
  <si>
    <t>REGIONAL SUR DE CORDOBA - MONTELIBANO</t>
  </si>
  <si>
    <t>TANQUE SUBTERRANEO 5.000 LITROS</t>
  </si>
  <si>
    <t>REGIONAL TOLIMA - IBAGUE</t>
  </si>
  <si>
    <t>REGIONAL NARIÑO - TUMACO</t>
  </si>
  <si>
    <t>REGIONAL URABA DARIÉN - APARTADÓ</t>
  </si>
  <si>
    <t>REGIONAL VALLE DEL CAUCA - CALI</t>
  </si>
  <si>
    <t>TANQUE ELEVADO 250 LITROS</t>
  </si>
  <si>
    <t>SEDE NACIONAL  - BOGOTÁ</t>
  </si>
  <si>
    <t>SEDE BOGOTÁ- TEUSAQUILLO</t>
  </si>
  <si>
    <t>ÁREAS A INTERVENIR PARA LA FUMIGACIÓN Y CONTROL DE PLAGAS</t>
  </si>
  <si>
    <t>CASA DE LOS DERECHOS BUENAVISTA - CÓRDOBA</t>
  </si>
  <si>
    <t>M2</t>
  </si>
  <si>
    <t xml:space="preserve">DESCRIPCION </t>
  </si>
  <si>
    <t>ÁREA DE CONSTRUCCIÓN A INTERVENIR</t>
  </si>
  <si>
    <t>CASA DE LOS DERECHOS APÍA - RISARALDA</t>
  </si>
  <si>
    <t>CASA DE LOS DERECHOS SOLEDAD - ATLANTICO</t>
  </si>
  <si>
    <t>CASA DE LOS DERECHOS AGUA BLANCA - CALI</t>
  </si>
  <si>
    <t>CASA DE LOS DERECHOS CERETÉ - CÓRDOBA</t>
  </si>
  <si>
    <t>CASA DE LOS DERECHOS CIENAGA - MAGDALENA</t>
  </si>
  <si>
    <t>CASA DE LOS DERECHOS MOMPOX - BOLÍVAR</t>
  </si>
  <si>
    <t>CASA DE LOS DERECHOS NECOCLÍ - URABA ANTIOQUEÑO</t>
  </si>
  <si>
    <t>CASA DE LOS DERECHOS PACORA - CALDAS</t>
  </si>
  <si>
    <t>CASA DE LOS DERECHOS SAN DIEGO - CESAR</t>
  </si>
  <si>
    <t>CASA DE LOS DERECHOS SAN MARCOS - SUCRE</t>
  </si>
  <si>
    <t>CASA DE LOS DERECHOS SOACHA - CUNDINAMARCA</t>
  </si>
  <si>
    <t>CASA DE LOS DERECHOS TIERRA ALTA - CÓRDOBA</t>
  </si>
  <si>
    <t>CASA DE LOS DERECHOS GRANIZAL - BELLO ANTIOQUIA</t>
  </si>
  <si>
    <t>REGIONAL ARAUCA - ARAUCA SEDE PRINCIPAL</t>
  </si>
  <si>
    <t>REGIONAL ATLANTICO - BARRANQUILLA</t>
  </si>
  <si>
    <t>REGIONAL BAJO CAUCA - CAUCASIA</t>
  </si>
  <si>
    <t>REGIONAL BOGOTA Y CUNDINAMARCA</t>
  </si>
  <si>
    <t>REGIONAL BOLÍVAR - CARTAGENA</t>
  </si>
  <si>
    <t>REGIONAL CALDAS - MANIZALES</t>
  </si>
  <si>
    <t>REGIONAL CASANARE - YOPAL</t>
  </si>
  <si>
    <t>REEGIONAL CAUCA - POPAYAN</t>
  </si>
  <si>
    <t>REGIONAL CESAR SEDE ALTERNA - VALLEDUPAR</t>
  </si>
  <si>
    <t>REGIONAL CÓRDOBA SEDE PRINCIPAL - MONTERIA</t>
  </si>
  <si>
    <t>REGIONAL GUAINIA - INIRIDA</t>
  </si>
  <si>
    <t>REGIONAL GUAVIARE - SAN JOSÉ DE GUAVIARE</t>
  </si>
  <si>
    <t>REGIONAL HUILA - NEIVA</t>
  </si>
  <si>
    <t>REGIONAL MAGDALENA MEDIO (ARRENDADA) - BARRANCABERMEJA</t>
  </si>
  <si>
    <t>REGIONAL MAGDALENA MEDIO (PROPIA) - BARRANCABERMEJA</t>
  </si>
  <si>
    <t>REGIONA META SEDE ALTERNA - VILLAVICENCIO</t>
  </si>
  <si>
    <t>REGIONAL NARIÑO - PASTO</t>
  </si>
  <si>
    <t xml:space="preserve">REGIONAL PACIFICO - BUENAVENTURA </t>
  </si>
  <si>
    <t>REGIONAL PUTUMAYO SEDE DEFENSORES PÚBLICOS - MOCOA</t>
  </si>
  <si>
    <t>REGIONAL RISARALDA - PEREIRA</t>
  </si>
  <si>
    <t>REGIONAL SAN ANDRÉS, PROVEDENCIA Y SANTA CATALINA</t>
  </si>
  <si>
    <t>REGIONAL SOACHA - CUNDINAMARCA</t>
  </si>
  <si>
    <t>REGIONAL SUR DE BOLIVAR</t>
  </si>
  <si>
    <t>REGIONAL SUR DE CÓRDOBA</t>
  </si>
  <si>
    <t>REGIONAL TOLIMA</t>
  </si>
  <si>
    <t xml:space="preserve">REGIONAL TUMACO - NARIÑO </t>
  </si>
  <si>
    <t>REGIONAL URABÁ DARIEN - APARTADO URABA ANTIOQUEÑO</t>
  </si>
  <si>
    <t>REGIONAL URABÁ DARIEN SEDE PRINCIPAL - APARTADO URABA ANTIOQUEÑO</t>
  </si>
  <si>
    <t>REGIONAL VALLE DEL CAUCA</t>
  </si>
  <si>
    <t>REGIONAL VAUPES - MITU</t>
  </si>
  <si>
    <t>REGIONAL VICHADA - PUERTO CARREÑO</t>
  </si>
  <si>
    <t>SEDE NACIONAL BLOQUE A Y B - CHAPINERO BOGOTÁ</t>
  </si>
  <si>
    <t>SEDE NACIONAL BLOQUE C - CHAPINERO BOGOTÁ</t>
  </si>
  <si>
    <t>BOGOTA SEDE TEUSAQUILLO</t>
  </si>
  <si>
    <t>SUBTOTAL LAVADO DE TANQUES</t>
  </si>
  <si>
    <t xml:space="preserve">LIMPIEZA, RECOLECCIÓN Y DESINFECCIÓN DE RESIDUOS ORGÁNICOS DERIVADOS DE FAUNA </t>
  </si>
  <si>
    <t>SUBTOTAL LIMPIEZA REDIDUOS ORGÁNICOS FAUNA</t>
  </si>
  <si>
    <t xml:space="preserve">TANQUE ELEVADO 2000 LITROS </t>
  </si>
  <si>
    <t>REGIONAL ATLANTICO (ARRENDADA)- BARRANQUILLA</t>
  </si>
  <si>
    <t>ÁREA ESTIMADA  CUBIERTA (M2)</t>
  </si>
  <si>
    <t>SUBTOTAL FUMIGACIÓN</t>
  </si>
  <si>
    <r>
      <t>ÁREA ESTIMADA CUBIERETA</t>
    </r>
    <r>
      <rPr>
        <sz val="9"/>
        <color theme="1"/>
        <rFont val="Arial Narrow"/>
        <family val="2"/>
      </rPr>
      <t xml:space="preserve"> (600 M2).</t>
    </r>
    <r>
      <rPr>
        <sz val="9"/>
        <rFont val="Arial Narrow"/>
        <family val="2"/>
      </rPr>
      <t xml:space="preserve"> 
EL ÁREA A INTERVENIR SERÁ LA QUE SE ENCUENTRE AFECTADA, DE CONFORMIDAD CON LA INSPECCIÓN INICIAL QUE DEBA REALIZAR EL CONTRATISTA, CUMPLIMIENTO TODAS LAS OBLIGACIONES SEÑALADAS EN EL ANEXO TÉCNICO 
</t>
    </r>
  </si>
  <si>
    <t>CASA DE LOS DERECHOS PUERTO SANTANDER - NORTE DE SANTANDER</t>
  </si>
  <si>
    <t>CENTRO DE CONCILIACIÓN MONTERIA - CÓRDOBA</t>
  </si>
  <si>
    <t>REGIONAL ANTIOQUIA - MEDELLIN</t>
  </si>
  <si>
    <t>REGIONAL CESAR SEDE PRINCIPAL  - VALLEDUPAR</t>
  </si>
  <si>
    <t>VALOR UNITARIO INCLUIDO IVA Y TODOS LOS IMPUESTOS A QUE HAYA LUGAR.</t>
  </si>
  <si>
    <t>CANTIDAD
APROXIMADA DE TANQUES</t>
  </si>
  <si>
    <t>No. DE FUMIGACIONES</t>
  </si>
  <si>
    <t>No. DE LIMPIEZAS, RECOLECCIÓN Y DESINFECCIÓN</t>
  </si>
  <si>
    <t>No. DE LIMPIEZAS, DESINFECCIÓN Y LAVADO</t>
  </si>
  <si>
    <t>FORMATO PROPUESTA ECONÓMICA</t>
  </si>
  <si>
    <r>
      <t>Objeto:</t>
    </r>
    <r>
      <rPr>
        <sz val="10"/>
        <rFont val="Arial Narrow"/>
        <family val="2"/>
      </rPr>
      <t xml:space="preserve"> </t>
    </r>
    <r>
      <rPr>
        <b/>
        <sz val="10"/>
        <rFont val="Arial Narrow"/>
        <family val="2"/>
      </rPr>
      <t xml:space="preserve">CONTRATAR LA PRESTACIÓN DEL SERVICIO INTEGRAL DE LIMPIEZA Y DESINFECCIÓN DE TANQUES DE ALMACENAMIENTO DE AGUA POTABLE, ASÍ COMO DE FUMIGACIÓN, CONTROL INTEGRADO DE PLAGAS DESRATIZACIÓN Y LA LIMPIEZA DE RESIDUOS ORGÁNICOS DERIVADOS DE FAUNA EN LAS SEDES DE LA DEFENSORÍA DEL PUEBLO.  </t>
    </r>
  </si>
  <si>
    <t>VALOR UNITARIO OFERTADO INCLUIDO TODOS LOS IMPUESTOS A QUE HAYA LUGAR</t>
  </si>
  <si>
    <t>VALOR TOTAL INCLUIDO TODOS LOS IMPUESTOS A QUE HAYA LUGAR
(Vr Unitario x cantidad x Frecuencia)</t>
  </si>
  <si>
    <t>TOTAL PROPUESTA ECONÓMICA</t>
  </si>
  <si>
    <t>(1) NO debe superar el VALOR UNITARIO DE REFERENCIA (VALOR UNITARIO MÁXIMO INCLUIDO TODOS LOS IMPUESTOS A QUE HAYA LUGAR) establecido por la Entidad so pena de rechazo de la oferta.</t>
  </si>
  <si>
    <t>(2) No modificar, agregar o quitar ningún ítem del formato. Solo diligenciar en la columna I</t>
  </si>
  <si>
    <t>(3) Los precios unitarios deberán incluir todos los gastos, tributos, Impuestos, gravámenes y costos directos e indirectos asociados a la ejecución del contrato</t>
  </si>
  <si>
    <t>BOLSA DE SERVICIOS ADICIONALES</t>
  </si>
  <si>
    <t>(4) El valor de la Bolsa de Servicios Adicionales corresponde a un monto fijo establecido por la Entidad de $ 33.209.250 para atender necesidades complementarias durante la ejecución contractual. En consecuencia, este valor no es ofertable ni susceptible de descuento o modificación, por lo que deberá mantenerse sin alteraciones en el presente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</si>
</sst>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240A]d&quot; de &quot;mmmm&quot; de &quot;yyyy;@"/>
    <numFmt numFmtId="165" formatCode="&quot;$&quot;\ #,##0"/>
  </numFmts>
  <fonts count="36"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b/>
      <sz val="12"/>
      <name val="Arial Narrow"/>
      <family val="2"/>
    </font>
    <font>
      <b/>
      <sz val="11"/>
      <color rgb="FF000000"/>
      <name val="Arial Narrow"/>
      <family val="2"/>
    </font>
    <font>
      <b/>
      <sz val="9"/>
      <name val="Arial Narrow"/>
      <family val="2"/>
    </font>
    <font>
      <b/>
      <sz val="11"/>
      <color theme="1"/>
      <name val="Arial Narrow"/>
      <family val="2"/>
    </font>
    <font>
      <sz val="10"/>
      <name val="Arial"/>
      <family val="2"/>
    </font>
    <font>
      <sz val="9"/>
      <color theme="1"/>
      <name val="Arial Narrow"/>
      <family val="2"/>
    </font>
    <font>
      <sz val="9"/>
      <name val="Arial Narrow"/>
      <family val="2"/>
    </font>
    <font>
      <b/>
      <sz val="9"/>
      <color rgb="FF00B050"/>
      <name val="Arial Narrow"/>
      <family val="2"/>
    </font>
    <font>
      <b/>
      <sz val="9"/>
      <color theme="1"/>
      <name val="Arial Narrow"/>
      <family val="2"/>
    </font>
    <font>
      <b/>
      <u/>
      <sz val="10"/>
      <name val="Arial Narrow"/>
      <family val="2"/>
    </font>
    <font>
      <sz val="10"/>
      <name val="Arial Narrow"/>
      <family val="2"/>
    </font>
    <font>
      <b/>
      <sz val="10"/>
      <name val="Arial Narrow"/>
      <family val="2"/>
    </font>
    <font>
      <b/>
      <sz val="10"/>
      <color theme="1"/>
      <name val="Arial Narrow"/>
      <family val="2"/>
    </font>
    <font>
      <sz val="10"/>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theme="4" tint="0.59999389629810485"/>
        <bgColor indexed="64"/>
      </patternFill>
    </fill>
    <fill>
      <patternFill patternType="solid">
        <fgColor rgb="FF92D050"/>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0" tint="-0.14999847407452621"/>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style="thin">
        <color indexed="64"/>
      </left>
      <right/>
      <top/>
      <bottom/>
      <diagonal/>
    </border>
    <border>
      <left/>
      <right/>
      <top/>
      <bottom style="thin">
        <color auto="1"/>
      </bottom>
      <diagonal/>
    </border>
    <border>
      <left/>
      <right style="thin">
        <color indexed="64"/>
      </right>
      <top/>
      <bottom style="thin">
        <color indexed="64"/>
      </bottom>
      <diagonal/>
    </border>
  </borders>
  <cellStyleXfs count="5">
    <xf numFmtId="0" fontId="0" fillId="0" borderId="0"/>
    <xf numFmtId="9" fontId="1" fillId="0" borderId="0" applyFont="0" applyFill="0" applyBorder="0" applyAlignment="0" applyProtection="0"/>
    <xf numFmtId="0" fontId="6" fillId="0" borderId="0" applyNumberFormat="0" applyFill="0" applyBorder="0" applyAlignment="0" applyProtection="0"/>
    <xf numFmtId="43" fontId="1" fillId="0" borderId="0" applyFont="0" applyFill="0" applyBorder="0" applyAlignment="0" applyProtection="0"/>
    <xf numFmtId="0" fontId="26" fillId="0" borderId="0"/>
  </cellStyleXfs>
  <cellXfs count="161">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7" fillId="0" borderId="0" xfId="0" applyFont="1" applyAlignment="1">
      <alignment vertical="center" wrapText="1"/>
    </xf>
    <xf numFmtId="0" fontId="29" fillId="0" borderId="26" xfId="0" applyFont="1" applyBorder="1" applyAlignment="1">
      <alignment horizontal="center" vertical="center" wrapText="1"/>
    </xf>
    <xf numFmtId="0" fontId="29" fillId="0" borderId="0" xfId="0" applyFont="1" applyAlignment="1">
      <alignment horizontal="center" vertical="center" wrapText="1"/>
    </xf>
    <xf numFmtId="0" fontId="24" fillId="3" borderId="18" xfId="0" applyFont="1" applyFill="1" applyBorder="1" applyAlignment="1">
      <alignment horizontal="center" vertical="center" wrapText="1"/>
    </xf>
    <xf numFmtId="0" fontId="24" fillId="3" borderId="18" xfId="0" applyFont="1" applyFill="1" applyBorder="1" applyAlignment="1" applyProtection="1">
      <alignment horizontal="center" vertical="center" wrapText="1"/>
      <protection locked="0"/>
    </xf>
    <xf numFmtId="0" fontId="28" fillId="0" borderId="4" xfId="0" applyFont="1" applyBorder="1" applyAlignment="1">
      <alignment horizontal="center" vertical="center"/>
    </xf>
    <xf numFmtId="0" fontId="28" fillId="2" borderId="28" xfId="0" applyFont="1" applyFill="1" applyBorder="1" applyAlignment="1">
      <alignment horizontal="center" vertical="center" wrapText="1"/>
    </xf>
    <xf numFmtId="0" fontId="28" fillId="0" borderId="4" xfId="0" applyFont="1" applyBorder="1" applyAlignment="1" applyProtection="1">
      <alignment horizontal="center" vertical="center" wrapText="1"/>
      <protection locked="0"/>
    </xf>
    <xf numFmtId="0" fontId="28" fillId="0" borderId="1" xfId="0" applyFont="1" applyBorder="1" applyAlignment="1">
      <alignment horizontal="center" vertical="center"/>
    </xf>
    <xf numFmtId="0" fontId="28" fillId="2" borderId="3" xfId="0" applyFont="1" applyFill="1" applyBorder="1" applyAlignment="1">
      <alignment horizontal="center" vertical="center" wrapText="1"/>
    </xf>
    <xf numFmtId="0" fontId="28" fillId="0" borderId="1" xfId="0" applyFont="1" applyBorder="1" applyAlignment="1" applyProtection="1">
      <alignment horizontal="center" vertical="center" wrapText="1"/>
      <protection locked="0"/>
    </xf>
    <xf numFmtId="0" fontId="28" fillId="2" borderId="1" xfId="0" applyFont="1" applyFill="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30" fillId="0" borderId="0" xfId="0" applyFont="1" applyAlignment="1">
      <alignment vertical="center" wrapText="1"/>
    </xf>
    <xf numFmtId="0" fontId="27" fillId="0" borderId="26" xfId="0" applyFont="1" applyBorder="1" applyAlignment="1">
      <alignment vertical="center" wrapText="1"/>
    </xf>
    <xf numFmtId="0" fontId="27" fillId="0" borderId="0" xfId="0" applyFont="1" applyAlignment="1">
      <alignment horizontal="justify" vertical="center" wrapText="1"/>
    </xf>
    <xf numFmtId="0" fontId="24" fillId="3" borderId="1" xfId="0" applyFont="1" applyFill="1" applyBorder="1" applyAlignment="1" applyProtection="1">
      <alignment horizontal="center" vertical="center" wrapText="1"/>
      <protection locked="0"/>
    </xf>
    <xf numFmtId="43" fontId="27" fillId="0" borderId="0" xfId="3" applyFont="1" applyAlignment="1">
      <alignment vertical="center" wrapText="1"/>
    </xf>
    <xf numFmtId="43" fontId="27" fillId="0" borderId="0" xfId="0" applyNumberFormat="1" applyFont="1" applyAlignment="1">
      <alignment vertical="center" wrapText="1"/>
    </xf>
    <xf numFmtId="0" fontId="27" fillId="0" borderId="1" xfId="0" applyFont="1" applyBorder="1" applyAlignment="1">
      <alignment horizontal="center" vertical="center" wrapText="1"/>
    </xf>
    <xf numFmtId="43" fontId="27" fillId="0" borderId="1" xfId="3" applyFont="1" applyBorder="1" applyAlignment="1">
      <alignment vertical="center" wrapText="1"/>
    </xf>
    <xf numFmtId="43" fontId="27" fillId="9" borderId="1" xfId="0" applyNumberFormat="1" applyFont="1" applyFill="1" applyBorder="1" applyAlignment="1">
      <alignment vertical="center" wrapText="1"/>
    </xf>
    <xf numFmtId="43" fontId="27" fillId="9" borderId="1" xfId="3" applyFont="1" applyFill="1" applyBorder="1" applyAlignment="1">
      <alignment vertical="center" wrapText="1"/>
    </xf>
    <xf numFmtId="0" fontId="27" fillId="9" borderId="0" xfId="0" applyFont="1" applyFill="1" applyAlignment="1">
      <alignment vertical="center" wrapText="1"/>
    </xf>
    <xf numFmtId="0" fontId="24" fillId="9" borderId="2" xfId="0" applyFont="1" applyFill="1" applyBorder="1" applyAlignment="1" applyProtection="1">
      <alignment horizontal="center" vertical="center" wrapText="1"/>
      <protection locked="0"/>
    </xf>
    <xf numFmtId="43" fontId="24" fillId="8" borderId="1" xfId="3" applyFont="1" applyFill="1" applyBorder="1" applyAlignment="1" applyProtection="1">
      <alignment horizontal="center" vertical="center" wrapText="1"/>
      <protection locked="0"/>
    </xf>
    <xf numFmtId="0" fontId="24" fillId="8" borderId="2" xfId="0" applyFont="1" applyFill="1" applyBorder="1" applyAlignment="1" applyProtection="1">
      <alignment horizontal="center" vertical="center" wrapText="1"/>
      <protection locked="0"/>
    </xf>
    <xf numFmtId="43" fontId="24" fillId="10" borderId="1" xfId="0" applyNumberFormat="1" applyFont="1" applyFill="1" applyBorder="1" applyAlignment="1">
      <alignment vertical="center"/>
    </xf>
    <xf numFmtId="43" fontId="27" fillId="10" borderId="1" xfId="3" applyFont="1" applyFill="1" applyBorder="1" applyAlignment="1">
      <alignment vertical="center" wrapText="1"/>
    </xf>
    <xf numFmtId="43" fontId="25" fillId="7" borderId="1" xfId="3" applyFont="1" applyFill="1" applyBorder="1" applyAlignment="1">
      <alignment vertical="center" wrapText="1"/>
    </xf>
    <xf numFmtId="0" fontId="24" fillId="3" borderId="2" xfId="0" applyFont="1" applyFill="1" applyBorder="1" applyAlignment="1">
      <alignment horizontal="left" vertical="center" wrapText="1"/>
    </xf>
    <xf numFmtId="0" fontId="24" fillId="3" borderId="25" xfId="0" applyFont="1" applyFill="1" applyBorder="1" applyAlignment="1">
      <alignment horizontal="left" vertical="center" wrapText="1"/>
    </xf>
    <xf numFmtId="0" fontId="28" fillId="5" borderId="2" xfId="0" applyFont="1" applyFill="1" applyBorder="1" applyAlignment="1">
      <alignment horizontal="justify" vertical="center" wrapText="1"/>
    </xf>
    <xf numFmtId="0" fontId="28" fillId="5" borderId="25" xfId="0" applyFont="1" applyFill="1" applyBorder="1" applyAlignment="1">
      <alignment horizontal="justify" vertical="center" wrapText="1"/>
    </xf>
    <xf numFmtId="0" fontId="28" fillId="5" borderId="3"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4" fillId="6" borderId="2" xfId="0" applyFont="1" applyFill="1" applyBorder="1" applyAlignment="1">
      <alignment horizontal="left" vertical="center" wrapText="1"/>
    </xf>
    <xf numFmtId="0" fontId="24" fillId="6" borderId="25" xfId="0" applyFont="1" applyFill="1" applyBorder="1" applyAlignment="1">
      <alignment horizontal="left" vertical="center" wrapText="1"/>
    </xf>
    <xf numFmtId="0" fontId="24" fillId="6" borderId="3" xfId="0" applyFont="1" applyFill="1" applyBorder="1" applyAlignment="1">
      <alignment horizontal="left" vertical="center" wrapText="1"/>
    </xf>
    <xf numFmtId="0" fontId="28" fillId="5" borderId="2" xfId="0" applyFont="1" applyFill="1" applyBorder="1" applyAlignment="1">
      <alignment horizontal="left" vertical="center" wrapText="1"/>
    </xf>
    <xf numFmtId="0" fontId="28" fillId="5" borderId="25" xfId="0" applyFont="1" applyFill="1" applyBorder="1" applyAlignment="1">
      <alignment horizontal="left" vertical="center" wrapText="1"/>
    </xf>
    <xf numFmtId="0" fontId="28" fillId="5" borderId="3" xfId="0" applyFont="1" applyFill="1" applyBorder="1" applyAlignment="1">
      <alignment horizontal="left" vertical="center" wrapText="1"/>
    </xf>
    <xf numFmtId="0" fontId="24" fillId="3" borderId="5" xfId="0" applyFont="1" applyFill="1" applyBorder="1" applyAlignment="1">
      <alignment horizontal="center" vertical="center" wrapText="1"/>
    </xf>
    <xf numFmtId="0" fontId="24" fillId="3" borderId="6" xfId="0" applyFont="1" applyFill="1" applyBorder="1" applyAlignment="1">
      <alignment horizontal="center" vertical="center" wrapText="1"/>
    </xf>
    <xf numFmtId="0" fontId="24" fillId="3" borderId="7" xfId="0" applyFont="1" applyFill="1" applyBorder="1" applyAlignment="1">
      <alignment horizontal="center" vertical="center" wrapText="1"/>
    </xf>
    <xf numFmtId="0" fontId="24" fillId="6" borderId="17" xfId="0" applyFont="1" applyFill="1" applyBorder="1" applyAlignment="1">
      <alignment horizontal="center" vertical="center" wrapText="1"/>
    </xf>
    <xf numFmtId="0" fontId="24" fillId="6" borderId="27" xfId="0" applyFont="1" applyFill="1" applyBorder="1" applyAlignment="1">
      <alignment horizontal="center" vertical="center" wrapText="1"/>
    </xf>
    <xf numFmtId="0" fontId="24" fillId="6" borderId="1" xfId="0" applyFont="1" applyFill="1" applyBorder="1" applyAlignment="1">
      <alignment horizontal="center" vertical="center" wrapText="1"/>
    </xf>
    <xf numFmtId="0" fontId="24" fillId="10" borderId="2" xfId="0" applyFont="1" applyFill="1" applyBorder="1" applyAlignment="1">
      <alignment horizontal="center" vertical="center"/>
    </xf>
    <xf numFmtId="0" fontId="24" fillId="10" borderId="25" xfId="0" applyFont="1" applyFill="1" applyBorder="1" applyAlignment="1">
      <alignment horizontal="center" vertical="center"/>
    </xf>
    <xf numFmtId="0" fontId="24" fillId="10" borderId="3" xfId="0" applyFont="1" applyFill="1" applyBorder="1" applyAlignment="1">
      <alignment horizontal="center" vertical="center"/>
    </xf>
    <xf numFmtId="0" fontId="28" fillId="2" borderId="2" xfId="0" applyFont="1" applyFill="1" applyBorder="1" applyAlignment="1">
      <alignment horizontal="left" vertical="center" wrapText="1"/>
    </xf>
    <xf numFmtId="0" fontId="28" fillId="2" borderId="25" xfId="0" applyFont="1" applyFill="1" applyBorder="1" applyAlignment="1">
      <alignment horizontal="left" vertical="center" wrapText="1"/>
    </xf>
    <xf numFmtId="0" fontId="28" fillId="2" borderId="3" xfId="0" applyFont="1" applyFill="1" applyBorder="1" applyAlignment="1">
      <alignment horizontal="left" vertical="center" wrapText="1"/>
    </xf>
    <xf numFmtId="0" fontId="28" fillId="5" borderId="17" xfId="0" applyFont="1" applyFill="1" applyBorder="1" applyAlignment="1">
      <alignment horizontal="left" vertical="center" wrapText="1"/>
    </xf>
    <xf numFmtId="0" fontId="28" fillId="5" borderId="27" xfId="0" applyFont="1" applyFill="1" applyBorder="1" applyAlignment="1">
      <alignment horizontal="left" vertical="center" wrapText="1"/>
    </xf>
    <xf numFmtId="0" fontId="28" fillId="5" borderId="28" xfId="0" applyFont="1" applyFill="1" applyBorder="1" applyAlignment="1">
      <alignment horizontal="left" vertical="center" wrapText="1"/>
    </xf>
    <xf numFmtId="0" fontId="22" fillId="0" borderId="1" xfId="0" applyFont="1" applyBorder="1" applyAlignment="1">
      <alignment horizontal="center" vertical="center" wrapText="1"/>
    </xf>
    <xf numFmtId="0" fontId="23" fillId="7" borderId="2" xfId="0" applyFont="1" applyFill="1" applyBorder="1" applyAlignment="1">
      <alignment horizontal="center" vertical="center" wrapText="1"/>
    </xf>
    <xf numFmtId="0" fontId="23" fillId="7" borderId="25" xfId="0" applyFont="1" applyFill="1" applyBorder="1" applyAlignment="1">
      <alignment horizontal="center" vertical="center" wrapText="1"/>
    </xf>
    <xf numFmtId="0" fontId="23" fillId="7" borderId="3" xfId="0" applyFont="1" applyFill="1" applyBorder="1" applyAlignment="1">
      <alignment horizontal="center"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33" fillId="6" borderId="17" xfId="0" applyFont="1" applyFill="1" applyBorder="1" applyAlignment="1">
      <alignment horizontal="center" vertical="center" wrapText="1"/>
    </xf>
    <xf numFmtId="0" fontId="33" fillId="6" borderId="27" xfId="0" applyFont="1" applyFill="1" applyBorder="1" applyAlignment="1">
      <alignment horizontal="center" vertical="center" wrapText="1"/>
    </xf>
    <xf numFmtId="43" fontId="34" fillId="6" borderId="1" xfId="3" applyFont="1" applyFill="1" applyBorder="1" applyAlignment="1">
      <alignment vertical="center" wrapText="1"/>
    </xf>
    <xf numFmtId="0" fontId="35" fillId="0" borderId="0" xfId="0" applyFont="1" applyAlignment="1">
      <alignment horizontal="left" vertical="center" wrapText="1"/>
    </xf>
  </cellXfs>
  <cellStyles count="5">
    <cellStyle name="Hipervínculo" xfId="2" builtinId="8"/>
    <cellStyle name="Millares" xfId="3" builtinId="3"/>
    <cellStyle name="Normal" xfId="0" builtinId="0"/>
    <cellStyle name="Normal 4" xfId="4" xr:uid="{45F20519-506D-4E67-894D-7B3559493BB6}"/>
    <cellStyle name="Porcentaje" xfId="1" builtinId="5"/>
  </cellStyles>
  <dxfs count="10">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95250</xdr:colOff>
      <xdr:row>0</xdr:row>
      <xdr:rowOff>19050</xdr:rowOff>
    </xdr:from>
    <xdr:to>
      <xdr:col>0</xdr:col>
      <xdr:colOff>552249</xdr:colOff>
      <xdr:row>0</xdr:row>
      <xdr:rowOff>493618</xdr:rowOff>
    </xdr:to>
    <xdr:pic>
      <xdr:nvPicPr>
        <xdr:cNvPr id="3" name="Imagen 2">
          <a:extLst>
            <a:ext uri="{FF2B5EF4-FFF2-40B4-BE49-F238E27FC236}">
              <a16:creationId xmlns:a16="http://schemas.microsoft.com/office/drawing/2014/main" id="{7462B86E-DE2C-4D90-8A2D-3445D786D277}"/>
            </a:ext>
          </a:extLst>
        </xdr:cNvPr>
        <xdr:cNvPicPr>
          <a:picLocks noChangeAspect="1"/>
        </xdr:cNvPicPr>
      </xdr:nvPicPr>
      <xdr:blipFill>
        <a:blip xmlns:r="http://schemas.openxmlformats.org/officeDocument/2006/relationships" r:embed="rId1"/>
        <a:stretch>
          <a:fillRect/>
        </a:stretch>
      </xdr:blipFill>
      <xdr:spPr>
        <a:xfrm>
          <a:off x="95250" y="19050"/>
          <a:ext cx="456999" cy="47456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172.16.9.31/ArchivosICBF/Users/Engree.Duica/AppData/Local/Microsoft/Windows/Temporary%20Internet%20Files/Content.Outlook/E4EMGSL4/EQUIPOS%20DE%20METROLOGIA/EQUIPOS%20METROLOGIA%20-%20SDI%20020713.xlsx" TargetMode="External"/><Relationship Id="rId1" Type="http://schemas.openxmlformats.org/officeDocument/2006/relationships/externalLinkPath" Target="/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1"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 Id="rId1"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 Cotizac - Examenes médic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167A3-1032-4043-AD5B-94CCF4962DEA}">
  <sheetPr>
    <tabColor theme="0" tint="-0.34998626667073579"/>
    <pageSetUpPr fitToPage="1"/>
  </sheetPr>
  <dimension ref="A1:N246"/>
  <sheetViews>
    <sheetView showGridLines="0" tabSelected="1" view="pageBreakPreview" topLeftCell="A235" zoomScaleNormal="100" zoomScaleSheetLayoutView="100" workbookViewId="0">
      <selection activeCell="H248" sqref="H248"/>
    </sheetView>
  </sheetViews>
  <sheetFormatPr baseColWidth="10" defaultColWidth="11.42578125" defaultRowHeight="13.5" x14ac:dyDescent="0.25"/>
  <cols>
    <col min="1" max="1" width="8.42578125" style="71" customWidth="1"/>
    <col min="2" max="2" width="15.7109375" style="71" customWidth="1"/>
    <col min="3" max="3" width="14" style="86" customWidth="1"/>
    <col min="4" max="4" width="15.85546875" style="86" customWidth="1"/>
    <col min="5" max="5" width="8.42578125" style="86" customWidth="1"/>
    <col min="6" max="6" width="12.42578125" style="71" customWidth="1"/>
    <col min="7" max="7" width="14.7109375" style="71" customWidth="1"/>
    <col min="8" max="8" width="17.85546875" style="71" customWidth="1"/>
    <col min="9" max="9" width="19" style="71" customWidth="1"/>
    <col min="10" max="10" width="21.28515625" style="88" customWidth="1"/>
    <col min="11" max="11" width="16" style="71" customWidth="1"/>
    <col min="12" max="16384" width="11.42578125" style="71"/>
  </cols>
  <sheetData>
    <row r="1" spans="1:10" ht="43.5" customHeight="1" x14ac:dyDescent="0.25">
      <c r="A1" s="128" t="s">
        <v>173</v>
      </c>
      <c r="B1" s="128"/>
      <c r="C1" s="128"/>
      <c r="D1" s="128"/>
      <c r="E1" s="128"/>
      <c r="F1" s="128"/>
      <c r="G1" s="128"/>
      <c r="H1" s="128"/>
      <c r="I1" s="128"/>
      <c r="J1" s="128"/>
    </row>
    <row r="2" spans="1:10" ht="46.5" customHeight="1" x14ac:dyDescent="0.25">
      <c r="A2" s="106" t="s">
        <v>174</v>
      </c>
      <c r="B2" s="106"/>
      <c r="C2" s="106"/>
      <c r="D2" s="106"/>
      <c r="E2" s="106"/>
      <c r="F2" s="106"/>
      <c r="G2" s="106"/>
      <c r="H2" s="106"/>
      <c r="I2" s="106"/>
      <c r="J2" s="106"/>
    </row>
    <row r="3" spans="1:10" ht="3.75" customHeight="1" x14ac:dyDescent="0.25">
      <c r="A3" s="72"/>
      <c r="B3" s="73"/>
      <c r="C3" s="73"/>
      <c r="D3" s="73"/>
      <c r="E3" s="73"/>
      <c r="F3" s="73"/>
    </row>
    <row r="4" spans="1:10" ht="76.5" customHeight="1" x14ac:dyDescent="0.25">
      <c r="A4" s="74" t="s">
        <v>10</v>
      </c>
      <c r="B4" s="113" t="s">
        <v>11</v>
      </c>
      <c r="C4" s="114"/>
      <c r="D4" s="115"/>
      <c r="E4" s="75" t="s">
        <v>12</v>
      </c>
      <c r="F4" s="75" t="s">
        <v>169</v>
      </c>
      <c r="G4" s="87" t="s">
        <v>172</v>
      </c>
      <c r="H4" s="87" t="s">
        <v>168</v>
      </c>
      <c r="I4" s="95" t="s">
        <v>175</v>
      </c>
      <c r="J4" s="96" t="s">
        <v>176</v>
      </c>
    </row>
    <row r="5" spans="1:10" ht="18.75" customHeight="1" x14ac:dyDescent="0.25">
      <c r="A5" s="107" t="s">
        <v>44</v>
      </c>
      <c r="B5" s="108"/>
      <c r="C5" s="108"/>
      <c r="D5" s="108"/>
      <c r="E5" s="108"/>
      <c r="F5" s="108"/>
      <c r="G5" s="108"/>
      <c r="H5" s="108"/>
      <c r="I5" s="108"/>
      <c r="J5" s="109"/>
    </row>
    <row r="6" spans="1:10" ht="14.25" customHeight="1" x14ac:dyDescent="0.25">
      <c r="A6" s="101" t="s">
        <v>48</v>
      </c>
      <c r="B6" s="102"/>
      <c r="C6" s="102"/>
      <c r="D6" s="102"/>
      <c r="E6" s="102"/>
      <c r="F6" s="102"/>
      <c r="G6" s="102"/>
      <c r="H6" s="102"/>
      <c r="I6" s="102"/>
      <c r="J6" s="102"/>
    </row>
    <row r="7" spans="1:10" ht="18" customHeight="1" x14ac:dyDescent="0.25">
      <c r="A7" s="76">
        <v>1</v>
      </c>
      <c r="B7" s="125" t="s">
        <v>45</v>
      </c>
      <c r="C7" s="126"/>
      <c r="D7" s="127"/>
      <c r="E7" s="77" t="s">
        <v>46</v>
      </c>
      <c r="F7" s="78">
        <v>1</v>
      </c>
      <c r="G7" s="90">
        <v>1</v>
      </c>
      <c r="H7" s="89">
        <v>388500</v>
      </c>
      <c r="I7" s="92"/>
      <c r="J7" s="91">
        <f>+ROUND(I7*F7*G7,0)</f>
        <v>0</v>
      </c>
    </row>
    <row r="8" spans="1:10" ht="17.25" customHeight="1" x14ac:dyDescent="0.25">
      <c r="A8" s="79">
        <v>2</v>
      </c>
      <c r="B8" s="110" t="s">
        <v>47</v>
      </c>
      <c r="C8" s="111"/>
      <c r="D8" s="112"/>
      <c r="E8" s="80" t="s">
        <v>46</v>
      </c>
      <c r="F8" s="81">
        <v>1</v>
      </c>
      <c r="G8" s="90">
        <v>1</v>
      </c>
      <c r="H8" s="91">
        <v>528000</v>
      </c>
      <c r="I8" s="93"/>
      <c r="J8" s="91">
        <f>+ROUND(I8*F8*G8,0)</f>
        <v>0</v>
      </c>
    </row>
    <row r="9" spans="1:10" ht="14.25" customHeight="1" x14ac:dyDescent="0.25">
      <c r="A9" s="101" t="s">
        <v>49</v>
      </c>
      <c r="B9" s="102"/>
      <c r="C9" s="102"/>
      <c r="D9" s="102"/>
      <c r="E9" s="102"/>
      <c r="F9" s="102"/>
      <c r="G9" s="102"/>
      <c r="H9" s="102"/>
      <c r="I9" s="102"/>
      <c r="J9" s="102"/>
    </row>
    <row r="10" spans="1:10" ht="16.5" customHeight="1" x14ac:dyDescent="0.25">
      <c r="A10" s="79">
        <v>3</v>
      </c>
      <c r="B10" s="110" t="s">
        <v>45</v>
      </c>
      <c r="C10" s="111"/>
      <c r="D10" s="112"/>
      <c r="E10" s="80" t="s">
        <v>46</v>
      </c>
      <c r="F10" s="81">
        <v>2</v>
      </c>
      <c r="G10" s="90">
        <v>1</v>
      </c>
      <c r="H10" s="91">
        <v>388500</v>
      </c>
      <c r="I10" s="93"/>
      <c r="J10" s="91">
        <f>+ROUND(I10*F10*G10,0)</f>
        <v>0</v>
      </c>
    </row>
    <row r="11" spans="1:10" ht="14.25" customHeight="1" x14ac:dyDescent="0.25">
      <c r="A11" s="101" t="s">
        <v>50</v>
      </c>
      <c r="B11" s="102"/>
      <c r="C11" s="102"/>
      <c r="D11" s="102"/>
      <c r="E11" s="102"/>
      <c r="F11" s="102"/>
      <c r="G11" s="102"/>
      <c r="H11" s="102"/>
      <c r="I11" s="102"/>
      <c r="J11" s="102"/>
    </row>
    <row r="12" spans="1:10" ht="17.25" customHeight="1" x14ac:dyDescent="0.25">
      <c r="A12" s="79">
        <v>4</v>
      </c>
      <c r="B12" s="110" t="s">
        <v>45</v>
      </c>
      <c r="C12" s="111"/>
      <c r="D12" s="112"/>
      <c r="E12" s="80" t="s">
        <v>46</v>
      </c>
      <c r="F12" s="81">
        <v>1</v>
      </c>
      <c r="G12" s="90">
        <v>1</v>
      </c>
      <c r="H12" s="91">
        <v>388500</v>
      </c>
      <c r="I12" s="93"/>
      <c r="J12" s="91">
        <f>+ROUND(I12*F12*G12,0)</f>
        <v>0</v>
      </c>
    </row>
    <row r="13" spans="1:10" ht="14.25" customHeight="1" x14ac:dyDescent="0.25">
      <c r="A13" s="101" t="s">
        <v>51</v>
      </c>
      <c r="B13" s="102"/>
      <c r="C13" s="102"/>
      <c r="D13" s="102"/>
      <c r="E13" s="102"/>
      <c r="F13" s="102"/>
      <c r="G13" s="102"/>
      <c r="H13" s="102"/>
      <c r="I13" s="102"/>
      <c r="J13" s="102"/>
    </row>
    <row r="14" spans="1:10" ht="17.25" customHeight="1" x14ac:dyDescent="0.25">
      <c r="A14" s="79">
        <v>5</v>
      </c>
      <c r="B14" s="110" t="s">
        <v>45</v>
      </c>
      <c r="C14" s="111"/>
      <c r="D14" s="112"/>
      <c r="E14" s="80" t="s">
        <v>46</v>
      </c>
      <c r="F14" s="81">
        <v>1</v>
      </c>
      <c r="G14" s="90">
        <v>1</v>
      </c>
      <c r="H14" s="91">
        <v>388500</v>
      </c>
      <c r="I14" s="93"/>
      <c r="J14" s="91">
        <f>+ROUND(I14*F14*G14,0)</f>
        <v>0</v>
      </c>
    </row>
    <row r="15" spans="1:10" ht="14.25" customHeight="1" x14ac:dyDescent="0.25">
      <c r="A15" s="101" t="s">
        <v>52</v>
      </c>
      <c r="B15" s="102"/>
      <c r="C15" s="102"/>
      <c r="D15" s="102"/>
      <c r="E15" s="102"/>
      <c r="F15" s="102"/>
      <c r="G15" s="102"/>
      <c r="H15" s="102"/>
      <c r="I15" s="102"/>
      <c r="J15" s="102"/>
    </row>
    <row r="16" spans="1:10" ht="17.25" customHeight="1" x14ac:dyDescent="0.25">
      <c r="A16" s="79">
        <v>6</v>
      </c>
      <c r="B16" s="110" t="s">
        <v>45</v>
      </c>
      <c r="C16" s="111"/>
      <c r="D16" s="112"/>
      <c r="E16" s="80" t="s">
        <v>46</v>
      </c>
      <c r="F16" s="81">
        <v>1</v>
      </c>
      <c r="G16" s="90">
        <v>1</v>
      </c>
      <c r="H16" s="91">
        <v>388500</v>
      </c>
      <c r="I16" s="93"/>
      <c r="J16" s="91">
        <f t="shared" ref="J16:J86" si="0">+ROUND(I16*F16*G16,0)</f>
        <v>0</v>
      </c>
    </row>
    <row r="17" spans="1:10" ht="17.25" customHeight="1" x14ac:dyDescent="0.25">
      <c r="A17" s="79">
        <v>7</v>
      </c>
      <c r="B17" s="110" t="s">
        <v>53</v>
      </c>
      <c r="C17" s="111"/>
      <c r="D17" s="112"/>
      <c r="E17" s="80" t="s">
        <v>46</v>
      </c>
      <c r="F17" s="81">
        <v>1</v>
      </c>
      <c r="G17" s="90">
        <v>1</v>
      </c>
      <c r="H17" s="91">
        <v>388500</v>
      </c>
      <c r="I17" s="93"/>
      <c r="J17" s="91">
        <f t="shared" si="0"/>
        <v>0</v>
      </c>
    </row>
    <row r="18" spans="1:10" ht="14.25" customHeight="1" x14ac:dyDescent="0.25">
      <c r="A18" s="101" t="s">
        <v>54</v>
      </c>
      <c r="B18" s="102"/>
      <c r="C18" s="102"/>
      <c r="D18" s="102"/>
      <c r="E18" s="102"/>
      <c r="F18" s="102"/>
      <c r="G18" s="102"/>
      <c r="H18" s="102"/>
      <c r="I18" s="102"/>
      <c r="J18" s="102"/>
    </row>
    <row r="19" spans="1:10" ht="17.25" customHeight="1" x14ac:dyDescent="0.25">
      <c r="A19" s="79">
        <v>8</v>
      </c>
      <c r="B19" s="110" t="s">
        <v>45</v>
      </c>
      <c r="C19" s="111"/>
      <c r="D19" s="112"/>
      <c r="E19" s="80" t="s">
        <v>46</v>
      </c>
      <c r="F19" s="81">
        <v>2</v>
      </c>
      <c r="G19" s="90">
        <v>1</v>
      </c>
      <c r="H19" s="91">
        <v>388500</v>
      </c>
      <c r="I19" s="93"/>
      <c r="J19" s="91">
        <f t="shared" si="0"/>
        <v>0</v>
      </c>
    </row>
    <row r="20" spans="1:10" ht="17.25" customHeight="1" x14ac:dyDescent="0.25">
      <c r="A20" s="79">
        <v>9</v>
      </c>
      <c r="B20" s="110" t="s">
        <v>63</v>
      </c>
      <c r="C20" s="111"/>
      <c r="D20" s="112"/>
      <c r="E20" s="80" t="s">
        <v>46</v>
      </c>
      <c r="F20" s="81">
        <v>1</v>
      </c>
      <c r="G20" s="90">
        <v>1</v>
      </c>
      <c r="H20" s="91">
        <v>2175000</v>
      </c>
      <c r="I20" s="93"/>
      <c r="J20" s="91">
        <f t="shared" si="0"/>
        <v>0</v>
      </c>
    </row>
    <row r="21" spans="1:10" ht="14.25" customHeight="1" x14ac:dyDescent="0.25">
      <c r="A21" s="101" t="s">
        <v>55</v>
      </c>
      <c r="B21" s="102"/>
      <c r="C21" s="102"/>
      <c r="D21" s="102"/>
      <c r="E21" s="102"/>
      <c r="F21" s="102"/>
      <c r="G21" s="102"/>
      <c r="H21" s="102"/>
      <c r="I21" s="102"/>
      <c r="J21" s="102"/>
    </row>
    <row r="22" spans="1:10" ht="17.25" customHeight="1" x14ac:dyDescent="0.25">
      <c r="A22" s="79">
        <v>10</v>
      </c>
      <c r="B22" s="110" t="s">
        <v>63</v>
      </c>
      <c r="C22" s="111"/>
      <c r="D22" s="112"/>
      <c r="E22" s="80" t="s">
        <v>46</v>
      </c>
      <c r="F22" s="81">
        <v>1</v>
      </c>
      <c r="G22" s="90">
        <v>1</v>
      </c>
      <c r="H22" s="91">
        <v>1346250</v>
      </c>
      <c r="I22" s="93"/>
      <c r="J22" s="91">
        <f t="shared" si="0"/>
        <v>0</v>
      </c>
    </row>
    <row r="23" spans="1:10" ht="17.25" customHeight="1" x14ac:dyDescent="0.25">
      <c r="A23" s="79">
        <v>11</v>
      </c>
      <c r="B23" s="110" t="s">
        <v>64</v>
      </c>
      <c r="C23" s="111"/>
      <c r="D23" s="112"/>
      <c r="E23" s="80" t="s">
        <v>46</v>
      </c>
      <c r="F23" s="81">
        <v>1</v>
      </c>
      <c r="G23" s="90">
        <v>1</v>
      </c>
      <c r="H23" s="91">
        <v>2514000</v>
      </c>
      <c r="I23" s="93"/>
      <c r="J23" s="91">
        <f t="shared" si="0"/>
        <v>0</v>
      </c>
    </row>
    <row r="24" spans="1:10" ht="14.25" customHeight="1" x14ac:dyDescent="0.25">
      <c r="A24" s="101" t="s">
        <v>56</v>
      </c>
      <c r="B24" s="102"/>
      <c r="C24" s="102"/>
      <c r="D24" s="102"/>
      <c r="E24" s="102"/>
      <c r="F24" s="102"/>
      <c r="G24" s="102"/>
      <c r="H24" s="102"/>
      <c r="I24" s="102"/>
      <c r="J24" s="102"/>
    </row>
    <row r="25" spans="1:10" ht="17.25" customHeight="1" x14ac:dyDescent="0.25">
      <c r="A25" s="79">
        <v>12</v>
      </c>
      <c r="B25" s="110" t="s">
        <v>57</v>
      </c>
      <c r="C25" s="111"/>
      <c r="D25" s="112"/>
      <c r="E25" s="80" t="s">
        <v>46</v>
      </c>
      <c r="F25" s="81">
        <v>1</v>
      </c>
      <c r="G25" s="90">
        <v>1</v>
      </c>
      <c r="H25" s="91">
        <v>528000</v>
      </c>
      <c r="I25" s="93"/>
      <c r="J25" s="91">
        <f t="shared" si="0"/>
        <v>0</v>
      </c>
    </row>
    <row r="26" spans="1:10" ht="17.25" customHeight="1" x14ac:dyDescent="0.25">
      <c r="A26" s="79">
        <v>13</v>
      </c>
      <c r="B26" s="110" t="s">
        <v>58</v>
      </c>
      <c r="C26" s="111"/>
      <c r="D26" s="112"/>
      <c r="E26" s="80" t="s">
        <v>46</v>
      </c>
      <c r="F26" s="81">
        <v>1</v>
      </c>
      <c r="G26" s="90">
        <v>1</v>
      </c>
      <c r="H26" s="91">
        <v>358750</v>
      </c>
      <c r="I26" s="93"/>
      <c r="J26" s="91">
        <f t="shared" si="0"/>
        <v>0</v>
      </c>
    </row>
    <row r="27" spans="1:10" ht="14.25" customHeight="1" x14ac:dyDescent="0.25">
      <c r="A27" s="101" t="s">
        <v>59</v>
      </c>
      <c r="B27" s="102"/>
      <c r="C27" s="102"/>
      <c r="D27" s="102"/>
      <c r="E27" s="102"/>
      <c r="F27" s="102"/>
      <c r="G27" s="102"/>
      <c r="H27" s="102"/>
      <c r="I27" s="102"/>
      <c r="J27" s="102"/>
    </row>
    <row r="28" spans="1:10" ht="17.25" customHeight="1" x14ac:dyDescent="0.25">
      <c r="A28" s="79">
        <v>14</v>
      </c>
      <c r="B28" s="110" t="s">
        <v>45</v>
      </c>
      <c r="C28" s="111"/>
      <c r="D28" s="112"/>
      <c r="E28" s="80" t="s">
        <v>46</v>
      </c>
      <c r="F28" s="81">
        <v>1</v>
      </c>
      <c r="G28" s="90">
        <v>1</v>
      </c>
      <c r="H28" s="91">
        <v>388500</v>
      </c>
      <c r="I28" s="93"/>
      <c r="J28" s="91">
        <f t="shared" si="0"/>
        <v>0</v>
      </c>
    </row>
    <row r="29" spans="1:10" ht="14.25" customHeight="1" x14ac:dyDescent="0.25">
      <c r="A29" s="101" t="s">
        <v>60</v>
      </c>
      <c r="B29" s="102"/>
      <c r="C29" s="102"/>
      <c r="D29" s="102"/>
      <c r="E29" s="102"/>
      <c r="F29" s="102"/>
      <c r="G29" s="102"/>
      <c r="H29" s="102"/>
      <c r="I29" s="102"/>
      <c r="J29" s="102"/>
    </row>
    <row r="30" spans="1:10" ht="17.25" customHeight="1" x14ac:dyDescent="0.25">
      <c r="A30" s="79">
        <v>15</v>
      </c>
      <c r="B30" s="110" t="s">
        <v>45</v>
      </c>
      <c r="C30" s="111"/>
      <c r="D30" s="112"/>
      <c r="E30" s="80" t="s">
        <v>46</v>
      </c>
      <c r="F30" s="81">
        <v>2</v>
      </c>
      <c r="G30" s="90">
        <v>1</v>
      </c>
      <c r="H30" s="91">
        <v>388500</v>
      </c>
      <c r="I30" s="93"/>
      <c r="J30" s="91">
        <f t="shared" si="0"/>
        <v>0</v>
      </c>
    </row>
    <row r="31" spans="1:10" ht="14.25" customHeight="1" x14ac:dyDescent="0.25">
      <c r="A31" s="101" t="s">
        <v>61</v>
      </c>
      <c r="B31" s="102"/>
      <c r="C31" s="102"/>
      <c r="D31" s="102"/>
      <c r="E31" s="102"/>
      <c r="F31" s="102"/>
      <c r="G31" s="102"/>
      <c r="H31" s="102"/>
      <c r="I31" s="102"/>
      <c r="J31" s="102"/>
    </row>
    <row r="32" spans="1:10" ht="19.5" customHeight="1" x14ac:dyDescent="0.25">
      <c r="A32" s="79">
        <v>16</v>
      </c>
      <c r="B32" s="110" t="s">
        <v>65</v>
      </c>
      <c r="C32" s="111"/>
      <c r="D32" s="112"/>
      <c r="E32" s="80" t="s">
        <v>46</v>
      </c>
      <c r="F32" s="81">
        <v>1</v>
      </c>
      <c r="G32" s="90">
        <v>1</v>
      </c>
      <c r="H32" s="91">
        <v>6477500</v>
      </c>
      <c r="I32" s="93"/>
      <c r="J32" s="91">
        <f t="shared" si="0"/>
        <v>0</v>
      </c>
    </row>
    <row r="33" spans="1:10" ht="18" customHeight="1" x14ac:dyDescent="0.25">
      <c r="A33" s="79">
        <v>17</v>
      </c>
      <c r="B33" s="110" t="s">
        <v>66</v>
      </c>
      <c r="C33" s="111"/>
      <c r="D33" s="112"/>
      <c r="E33" s="80" t="s">
        <v>46</v>
      </c>
      <c r="F33" s="81">
        <v>1</v>
      </c>
      <c r="G33" s="90">
        <v>1</v>
      </c>
      <c r="H33" s="91">
        <v>2480000</v>
      </c>
      <c r="I33" s="93"/>
      <c r="J33" s="91">
        <f t="shared" si="0"/>
        <v>0</v>
      </c>
    </row>
    <row r="34" spans="1:10" ht="16.5" customHeight="1" x14ac:dyDescent="0.25">
      <c r="A34" s="79">
        <v>18</v>
      </c>
      <c r="B34" s="110" t="s">
        <v>67</v>
      </c>
      <c r="C34" s="111"/>
      <c r="D34" s="112"/>
      <c r="E34" s="80" t="s">
        <v>46</v>
      </c>
      <c r="F34" s="81">
        <v>1</v>
      </c>
      <c r="G34" s="90">
        <v>1</v>
      </c>
      <c r="H34" s="91">
        <v>2120000</v>
      </c>
      <c r="I34" s="93"/>
      <c r="J34" s="91">
        <f t="shared" si="0"/>
        <v>0</v>
      </c>
    </row>
    <row r="35" spans="1:10" ht="14.25" customHeight="1" x14ac:dyDescent="0.25">
      <c r="A35" s="101" t="s">
        <v>62</v>
      </c>
      <c r="B35" s="102"/>
      <c r="C35" s="102"/>
      <c r="D35" s="102"/>
      <c r="E35" s="102"/>
      <c r="F35" s="102"/>
      <c r="G35" s="102"/>
      <c r="H35" s="102"/>
      <c r="I35" s="102"/>
      <c r="J35" s="102"/>
    </row>
    <row r="36" spans="1:10" ht="17.25" customHeight="1" x14ac:dyDescent="0.25">
      <c r="A36" s="79">
        <v>19</v>
      </c>
      <c r="B36" s="110" t="s">
        <v>68</v>
      </c>
      <c r="C36" s="111"/>
      <c r="D36" s="112"/>
      <c r="E36" s="80" t="s">
        <v>46</v>
      </c>
      <c r="F36" s="81">
        <v>1</v>
      </c>
      <c r="G36" s="90">
        <v>1</v>
      </c>
      <c r="H36" s="91">
        <v>1651000</v>
      </c>
      <c r="I36" s="93"/>
      <c r="J36" s="91">
        <f t="shared" si="0"/>
        <v>0</v>
      </c>
    </row>
    <row r="37" spans="1:10" ht="17.25" customHeight="1" x14ac:dyDescent="0.25">
      <c r="A37" s="79">
        <v>20</v>
      </c>
      <c r="B37" s="110" t="s">
        <v>69</v>
      </c>
      <c r="C37" s="111"/>
      <c r="D37" s="112"/>
      <c r="E37" s="80" t="s">
        <v>46</v>
      </c>
      <c r="F37" s="81">
        <v>1</v>
      </c>
      <c r="G37" s="90">
        <v>1</v>
      </c>
      <c r="H37" s="91">
        <v>1865000</v>
      </c>
      <c r="I37" s="93"/>
      <c r="J37" s="91">
        <f t="shared" si="0"/>
        <v>0</v>
      </c>
    </row>
    <row r="38" spans="1:10" ht="17.25" customHeight="1" x14ac:dyDescent="0.25">
      <c r="A38" s="79">
        <v>21</v>
      </c>
      <c r="B38" s="110" t="s">
        <v>70</v>
      </c>
      <c r="C38" s="111"/>
      <c r="D38" s="112"/>
      <c r="E38" s="80" t="s">
        <v>46</v>
      </c>
      <c r="F38" s="81">
        <v>1</v>
      </c>
      <c r="G38" s="90">
        <v>1</v>
      </c>
      <c r="H38" s="91">
        <v>2376500</v>
      </c>
      <c r="I38" s="93"/>
      <c r="J38" s="91">
        <f t="shared" si="0"/>
        <v>0</v>
      </c>
    </row>
    <row r="39" spans="1:10" ht="14.25" customHeight="1" x14ac:dyDescent="0.25">
      <c r="A39" s="101" t="s">
        <v>71</v>
      </c>
      <c r="B39" s="102"/>
      <c r="C39" s="102"/>
      <c r="D39" s="102"/>
      <c r="E39" s="102"/>
      <c r="F39" s="102"/>
      <c r="G39" s="102"/>
      <c r="H39" s="102"/>
      <c r="I39" s="102"/>
      <c r="J39" s="102"/>
    </row>
    <row r="40" spans="1:10" ht="16.5" customHeight="1" x14ac:dyDescent="0.25">
      <c r="A40" s="79">
        <v>22</v>
      </c>
      <c r="B40" s="110" t="s">
        <v>72</v>
      </c>
      <c r="C40" s="111"/>
      <c r="D40" s="112"/>
      <c r="E40" s="80" t="s">
        <v>46</v>
      </c>
      <c r="F40" s="81">
        <v>1</v>
      </c>
      <c r="G40" s="90">
        <v>1</v>
      </c>
      <c r="H40" s="91">
        <v>2232500</v>
      </c>
      <c r="I40" s="93"/>
      <c r="J40" s="91">
        <f t="shared" si="0"/>
        <v>0</v>
      </c>
    </row>
    <row r="41" spans="1:10" ht="17.25" customHeight="1" x14ac:dyDescent="0.25">
      <c r="A41" s="79">
        <v>23</v>
      </c>
      <c r="B41" s="110" t="s">
        <v>73</v>
      </c>
      <c r="C41" s="111"/>
      <c r="D41" s="112"/>
      <c r="E41" s="80" t="s">
        <v>46</v>
      </c>
      <c r="F41" s="81">
        <v>1</v>
      </c>
      <c r="G41" s="90">
        <v>1</v>
      </c>
      <c r="H41" s="91">
        <v>2200600</v>
      </c>
      <c r="I41" s="93"/>
      <c r="J41" s="91">
        <f t="shared" si="0"/>
        <v>0</v>
      </c>
    </row>
    <row r="42" spans="1:10" ht="14.25" customHeight="1" x14ac:dyDescent="0.25">
      <c r="A42" s="101" t="s">
        <v>74</v>
      </c>
      <c r="B42" s="102"/>
      <c r="C42" s="102"/>
      <c r="D42" s="102"/>
      <c r="E42" s="102"/>
      <c r="F42" s="102"/>
      <c r="G42" s="102"/>
      <c r="H42" s="102"/>
      <c r="I42" s="102"/>
      <c r="J42" s="102"/>
    </row>
    <row r="43" spans="1:10" ht="16.5" customHeight="1" x14ac:dyDescent="0.25">
      <c r="A43" s="79">
        <v>24</v>
      </c>
      <c r="B43" s="110" t="s">
        <v>45</v>
      </c>
      <c r="C43" s="111"/>
      <c r="D43" s="112"/>
      <c r="E43" s="80" t="s">
        <v>46</v>
      </c>
      <c r="F43" s="81">
        <v>1</v>
      </c>
      <c r="G43" s="90">
        <v>1</v>
      </c>
      <c r="H43" s="91">
        <v>388500</v>
      </c>
      <c r="I43" s="93"/>
      <c r="J43" s="91">
        <f t="shared" si="0"/>
        <v>0</v>
      </c>
    </row>
    <row r="44" spans="1:10" ht="14.25" customHeight="1" x14ac:dyDescent="0.25">
      <c r="A44" s="101" t="s">
        <v>75</v>
      </c>
      <c r="B44" s="102"/>
      <c r="C44" s="102"/>
      <c r="D44" s="102"/>
      <c r="E44" s="102"/>
      <c r="F44" s="102"/>
      <c r="G44" s="102"/>
      <c r="H44" s="102"/>
      <c r="I44" s="102"/>
      <c r="J44" s="102"/>
    </row>
    <row r="45" spans="1:10" ht="15.75" customHeight="1" x14ac:dyDescent="0.25">
      <c r="A45" s="79">
        <v>25</v>
      </c>
      <c r="B45" s="110" t="s">
        <v>45</v>
      </c>
      <c r="C45" s="111"/>
      <c r="D45" s="112"/>
      <c r="E45" s="80" t="s">
        <v>46</v>
      </c>
      <c r="F45" s="81">
        <v>2</v>
      </c>
      <c r="G45" s="90">
        <v>1</v>
      </c>
      <c r="H45" s="91">
        <v>388500</v>
      </c>
      <c r="I45" s="93"/>
      <c r="J45" s="91">
        <f t="shared" si="0"/>
        <v>0</v>
      </c>
    </row>
    <row r="46" spans="1:10" ht="14.25" customHeight="1" x14ac:dyDescent="0.25">
      <c r="A46" s="101" t="s">
        <v>76</v>
      </c>
      <c r="B46" s="102"/>
      <c r="C46" s="102"/>
      <c r="D46" s="102"/>
      <c r="E46" s="102"/>
      <c r="F46" s="102"/>
      <c r="G46" s="102"/>
      <c r="H46" s="102"/>
      <c r="I46" s="102"/>
      <c r="J46" s="102"/>
    </row>
    <row r="47" spans="1:10" ht="17.25" customHeight="1" x14ac:dyDescent="0.25">
      <c r="A47" s="79">
        <v>26</v>
      </c>
      <c r="B47" s="110" t="s">
        <v>45</v>
      </c>
      <c r="C47" s="111"/>
      <c r="D47" s="112"/>
      <c r="E47" s="80" t="s">
        <v>46</v>
      </c>
      <c r="F47" s="81">
        <v>2</v>
      </c>
      <c r="G47" s="90">
        <v>1</v>
      </c>
      <c r="H47" s="91">
        <v>388500</v>
      </c>
      <c r="I47" s="93"/>
      <c r="J47" s="91">
        <f t="shared" si="0"/>
        <v>0</v>
      </c>
    </row>
    <row r="48" spans="1:10" ht="14.25" customHeight="1" x14ac:dyDescent="0.25">
      <c r="A48" s="101" t="s">
        <v>77</v>
      </c>
      <c r="B48" s="102"/>
      <c r="C48" s="102"/>
      <c r="D48" s="102"/>
      <c r="E48" s="102"/>
      <c r="F48" s="102"/>
      <c r="G48" s="102"/>
      <c r="H48" s="102"/>
      <c r="I48" s="102"/>
      <c r="J48" s="102"/>
    </row>
    <row r="49" spans="1:10" ht="17.25" customHeight="1" x14ac:dyDescent="0.25">
      <c r="A49" s="79">
        <v>27</v>
      </c>
      <c r="B49" s="110" t="s">
        <v>45</v>
      </c>
      <c r="C49" s="111"/>
      <c r="D49" s="112"/>
      <c r="E49" s="80" t="s">
        <v>46</v>
      </c>
      <c r="F49" s="81">
        <v>2</v>
      </c>
      <c r="G49" s="90">
        <v>1</v>
      </c>
      <c r="H49" s="91">
        <v>388500</v>
      </c>
      <c r="I49" s="93"/>
      <c r="J49" s="91">
        <f t="shared" si="0"/>
        <v>0</v>
      </c>
    </row>
    <row r="50" spans="1:10" ht="17.25" customHeight="1" x14ac:dyDescent="0.25">
      <c r="A50" s="79">
        <v>28</v>
      </c>
      <c r="B50" s="110" t="s">
        <v>78</v>
      </c>
      <c r="C50" s="111"/>
      <c r="D50" s="112"/>
      <c r="E50" s="80" t="s">
        <v>46</v>
      </c>
      <c r="F50" s="81">
        <v>1</v>
      </c>
      <c r="G50" s="90">
        <v>1</v>
      </c>
      <c r="H50" s="91">
        <v>1503750</v>
      </c>
      <c r="I50" s="93"/>
      <c r="J50" s="91">
        <f t="shared" si="0"/>
        <v>0</v>
      </c>
    </row>
    <row r="51" spans="1:10" ht="14.25" customHeight="1" x14ac:dyDescent="0.25">
      <c r="A51" s="101" t="s">
        <v>79</v>
      </c>
      <c r="B51" s="102"/>
      <c r="C51" s="102"/>
      <c r="D51" s="102"/>
      <c r="E51" s="102"/>
      <c r="F51" s="102"/>
      <c r="G51" s="102"/>
      <c r="H51" s="102"/>
      <c r="I51" s="102"/>
      <c r="J51" s="102"/>
    </row>
    <row r="52" spans="1:10" ht="15" customHeight="1" x14ac:dyDescent="0.25">
      <c r="A52" s="79">
        <v>29</v>
      </c>
      <c r="B52" s="110" t="s">
        <v>45</v>
      </c>
      <c r="C52" s="111"/>
      <c r="D52" s="112"/>
      <c r="E52" s="80" t="s">
        <v>46</v>
      </c>
      <c r="F52" s="81">
        <v>2</v>
      </c>
      <c r="G52" s="90">
        <v>1</v>
      </c>
      <c r="H52" s="91">
        <v>388500</v>
      </c>
      <c r="I52" s="93"/>
      <c r="J52" s="91">
        <f t="shared" si="0"/>
        <v>0</v>
      </c>
    </row>
    <row r="53" spans="1:10" ht="15.75" customHeight="1" x14ac:dyDescent="0.25">
      <c r="A53" s="79">
        <v>30</v>
      </c>
      <c r="B53" s="110" t="s">
        <v>80</v>
      </c>
      <c r="C53" s="111"/>
      <c r="D53" s="112"/>
      <c r="E53" s="80" t="s">
        <v>46</v>
      </c>
      <c r="F53" s="81">
        <v>1</v>
      </c>
      <c r="G53" s="90">
        <v>1</v>
      </c>
      <c r="H53" s="91">
        <v>1602500</v>
      </c>
      <c r="I53" s="93"/>
      <c r="J53" s="91">
        <f t="shared" si="0"/>
        <v>0</v>
      </c>
    </row>
    <row r="54" spans="1:10" ht="14.25" customHeight="1" x14ac:dyDescent="0.25">
      <c r="A54" s="101" t="s">
        <v>81</v>
      </c>
      <c r="B54" s="102"/>
      <c r="C54" s="102"/>
      <c r="D54" s="102"/>
      <c r="E54" s="102"/>
      <c r="F54" s="102"/>
      <c r="G54" s="102"/>
      <c r="H54" s="102"/>
      <c r="I54" s="102"/>
      <c r="J54" s="102"/>
    </row>
    <row r="55" spans="1:10" ht="17.25" customHeight="1" x14ac:dyDescent="0.25">
      <c r="A55" s="79">
        <v>31</v>
      </c>
      <c r="B55" s="110" t="s">
        <v>45</v>
      </c>
      <c r="C55" s="111"/>
      <c r="D55" s="112"/>
      <c r="E55" s="80" t="s">
        <v>46</v>
      </c>
      <c r="F55" s="81">
        <v>2</v>
      </c>
      <c r="G55" s="90">
        <v>1</v>
      </c>
      <c r="H55" s="91">
        <v>388500</v>
      </c>
      <c r="I55" s="93"/>
      <c r="J55" s="91">
        <f t="shared" si="0"/>
        <v>0</v>
      </c>
    </row>
    <row r="56" spans="1:10" ht="17.25" customHeight="1" x14ac:dyDescent="0.25">
      <c r="A56" s="79">
        <v>32</v>
      </c>
      <c r="B56" s="110" t="s">
        <v>80</v>
      </c>
      <c r="C56" s="111"/>
      <c r="D56" s="112"/>
      <c r="E56" s="80" t="s">
        <v>46</v>
      </c>
      <c r="F56" s="81">
        <v>1</v>
      </c>
      <c r="G56" s="90">
        <v>1</v>
      </c>
      <c r="H56" s="91">
        <v>1602500</v>
      </c>
      <c r="I56" s="93"/>
      <c r="J56" s="91">
        <f t="shared" si="0"/>
        <v>0</v>
      </c>
    </row>
    <row r="57" spans="1:10" ht="14.25" customHeight="1" x14ac:dyDescent="0.25">
      <c r="A57" s="101" t="s">
        <v>82</v>
      </c>
      <c r="B57" s="102"/>
      <c r="C57" s="102"/>
      <c r="D57" s="102"/>
      <c r="E57" s="102"/>
      <c r="F57" s="102"/>
      <c r="G57" s="102"/>
      <c r="H57" s="102"/>
      <c r="I57" s="102"/>
      <c r="J57" s="102"/>
    </row>
    <row r="58" spans="1:10" ht="17.25" customHeight="1" x14ac:dyDescent="0.25">
      <c r="A58" s="79">
        <v>33</v>
      </c>
      <c r="B58" s="110" t="s">
        <v>45</v>
      </c>
      <c r="C58" s="111"/>
      <c r="D58" s="112"/>
      <c r="E58" s="80" t="s">
        <v>46</v>
      </c>
      <c r="F58" s="81">
        <v>3</v>
      </c>
      <c r="G58" s="90">
        <v>1</v>
      </c>
      <c r="H58" s="91">
        <v>388500</v>
      </c>
      <c r="I58" s="93"/>
      <c r="J58" s="91">
        <f t="shared" si="0"/>
        <v>0</v>
      </c>
    </row>
    <row r="59" spans="1:10" ht="17.25" customHeight="1" x14ac:dyDescent="0.25">
      <c r="A59" s="79">
        <v>34</v>
      </c>
      <c r="B59" s="110" t="s">
        <v>83</v>
      </c>
      <c r="C59" s="111"/>
      <c r="D59" s="112"/>
      <c r="E59" s="80" t="s">
        <v>46</v>
      </c>
      <c r="F59" s="81">
        <v>1</v>
      </c>
      <c r="G59" s="90">
        <v>1</v>
      </c>
      <c r="H59" s="91">
        <v>729100</v>
      </c>
      <c r="I59" s="93"/>
      <c r="J59" s="91">
        <f t="shared" si="0"/>
        <v>0</v>
      </c>
    </row>
    <row r="60" spans="1:10" ht="17.25" customHeight="1" x14ac:dyDescent="0.25">
      <c r="A60" s="79">
        <v>35</v>
      </c>
      <c r="B60" s="110" t="s">
        <v>84</v>
      </c>
      <c r="C60" s="111"/>
      <c r="D60" s="112"/>
      <c r="E60" s="80" t="s">
        <v>46</v>
      </c>
      <c r="F60" s="81">
        <v>1</v>
      </c>
      <c r="G60" s="90">
        <v>1</v>
      </c>
      <c r="H60" s="91">
        <v>1992500</v>
      </c>
      <c r="I60" s="93"/>
      <c r="J60" s="91">
        <f t="shared" si="0"/>
        <v>0</v>
      </c>
    </row>
    <row r="61" spans="1:10" ht="14.25" customHeight="1" x14ac:dyDescent="0.25">
      <c r="A61" s="101" t="s">
        <v>85</v>
      </c>
      <c r="B61" s="102"/>
      <c r="C61" s="102"/>
      <c r="D61" s="102"/>
      <c r="E61" s="102"/>
      <c r="F61" s="102"/>
      <c r="G61" s="102"/>
      <c r="H61" s="102"/>
      <c r="I61" s="102"/>
      <c r="J61" s="102"/>
    </row>
    <row r="62" spans="1:10" ht="17.25" customHeight="1" x14ac:dyDescent="0.25">
      <c r="A62" s="79">
        <v>36</v>
      </c>
      <c r="B62" s="110" t="s">
        <v>86</v>
      </c>
      <c r="C62" s="111"/>
      <c r="D62" s="112"/>
      <c r="E62" s="80" t="s">
        <v>46</v>
      </c>
      <c r="F62" s="81">
        <v>4</v>
      </c>
      <c r="G62" s="90">
        <v>1</v>
      </c>
      <c r="H62" s="91">
        <v>358750</v>
      </c>
      <c r="I62" s="93"/>
      <c r="J62" s="91">
        <f t="shared" si="0"/>
        <v>0</v>
      </c>
    </row>
    <row r="63" spans="1:10" ht="14.25" customHeight="1" x14ac:dyDescent="0.25">
      <c r="A63" s="101" t="s">
        <v>87</v>
      </c>
      <c r="B63" s="102"/>
      <c r="C63" s="102"/>
      <c r="D63" s="102"/>
      <c r="E63" s="102"/>
      <c r="F63" s="102"/>
      <c r="G63" s="102"/>
      <c r="H63" s="102"/>
      <c r="I63" s="102"/>
      <c r="J63" s="102"/>
    </row>
    <row r="64" spans="1:10" ht="17.25" customHeight="1" x14ac:dyDescent="0.25">
      <c r="A64" s="79">
        <v>37</v>
      </c>
      <c r="B64" s="110" t="s">
        <v>45</v>
      </c>
      <c r="C64" s="111"/>
      <c r="D64" s="112"/>
      <c r="E64" s="80" t="s">
        <v>46</v>
      </c>
      <c r="F64" s="81">
        <v>2</v>
      </c>
      <c r="G64" s="90">
        <v>1</v>
      </c>
      <c r="H64" s="91">
        <v>388500</v>
      </c>
      <c r="I64" s="93"/>
      <c r="J64" s="91">
        <f t="shared" si="0"/>
        <v>0</v>
      </c>
    </row>
    <row r="65" spans="1:10" ht="14.25" customHeight="1" x14ac:dyDescent="0.25">
      <c r="A65" s="101" t="s">
        <v>88</v>
      </c>
      <c r="B65" s="102"/>
      <c r="C65" s="102"/>
      <c r="D65" s="102"/>
      <c r="E65" s="102"/>
      <c r="F65" s="102"/>
      <c r="G65" s="102"/>
      <c r="H65" s="102"/>
      <c r="I65" s="102"/>
      <c r="J65" s="102"/>
    </row>
    <row r="66" spans="1:10" ht="17.25" customHeight="1" x14ac:dyDescent="0.25">
      <c r="A66" s="79">
        <v>38</v>
      </c>
      <c r="B66" s="110" t="s">
        <v>69</v>
      </c>
      <c r="C66" s="111"/>
      <c r="D66" s="112"/>
      <c r="E66" s="80" t="s">
        <v>46</v>
      </c>
      <c r="F66" s="81">
        <v>1</v>
      </c>
      <c r="G66" s="90">
        <v>1</v>
      </c>
      <c r="H66" s="91">
        <v>2348500</v>
      </c>
      <c r="I66" s="93"/>
      <c r="J66" s="91">
        <f t="shared" si="0"/>
        <v>0</v>
      </c>
    </row>
    <row r="67" spans="1:10" ht="14.25" customHeight="1" x14ac:dyDescent="0.25">
      <c r="A67" s="101" t="s">
        <v>89</v>
      </c>
      <c r="B67" s="102"/>
      <c r="C67" s="102"/>
      <c r="D67" s="102"/>
      <c r="E67" s="102"/>
      <c r="F67" s="102"/>
      <c r="G67" s="102"/>
      <c r="H67" s="102"/>
      <c r="I67" s="102"/>
      <c r="J67" s="102"/>
    </row>
    <row r="68" spans="1:10" ht="17.25" customHeight="1" x14ac:dyDescent="0.25">
      <c r="A68" s="79">
        <v>39</v>
      </c>
      <c r="B68" s="110" t="s">
        <v>45</v>
      </c>
      <c r="C68" s="111"/>
      <c r="D68" s="112"/>
      <c r="E68" s="80" t="s">
        <v>46</v>
      </c>
      <c r="F68" s="81">
        <v>2</v>
      </c>
      <c r="G68" s="90">
        <v>1</v>
      </c>
      <c r="H68" s="91">
        <v>448000</v>
      </c>
      <c r="I68" s="93"/>
      <c r="J68" s="91">
        <f t="shared" si="0"/>
        <v>0</v>
      </c>
    </row>
    <row r="69" spans="1:10" ht="14.25" customHeight="1" x14ac:dyDescent="0.25">
      <c r="A69" s="101" t="s">
        <v>90</v>
      </c>
      <c r="B69" s="102"/>
      <c r="C69" s="102"/>
      <c r="D69" s="102"/>
      <c r="E69" s="102"/>
      <c r="F69" s="102"/>
      <c r="G69" s="102"/>
      <c r="H69" s="102"/>
      <c r="I69" s="102"/>
      <c r="J69" s="102"/>
    </row>
    <row r="70" spans="1:10" ht="17.25" customHeight="1" x14ac:dyDescent="0.25">
      <c r="A70" s="79">
        <v>40</v>
      </c>
      <c r="B70" s="110" t="s">
        <v>91</v>
      </c>
      <c r="C70" s="111"/>
      <c r="D70" s="112"/>
      <c r="E70" s="80" t="s">
        <v>46</v>
      </c>
      <c r="F70" s="81">
        <v>1</v>
      </c>
      <c r="G70" s="90">
        <v>1</v>
      </c>
      <c r="H70" s="91">
        <v>2519500</v>
      </c>
      <c r="I70" s="93"/>
      <c r="J70" s="91">
        <f t="shared" si="0"/>
        <v>0</v>
      </c>
    </row>
    <row r="71" spans="1:10" ht="14.25" customHeight="1" x14ac:dyDescent="0.25">
      <c r="A71" s="101" t="s">
        <v>92</v>
      </c>
      <c r="B71" s="102"/>
      <c r="C71" s="102"/>
      <c r="D71" s="102"/>
      <c r="E71" s="102"/>
      <c r="F71" s="102"/>
      <c r="G71" s="102"/>
      <c r="H71" s="102"/>
      <c r="I71" s="102"/>
      <c r="J71" s="102"/>
    </row>
    <row r="72" spans="1:10" ht="17.25" customHeight="1" x14ac:dyDescent="0.25">
      <c r="A72" s="79">
        <v>41</v>
      </c>
      <c r="B72" s="110" t="s">
        <v>45</v>
      </c>
      <c r="C72" s="111"/>
      <c r="D72" s="112"/>
      <c r="E72" s="80" t="s">
        <v>46</v>
      </c>
      <c r="F72" s="81">
        <v>2</v>
      </c>
      <c r="G72" s="90">
        <v>1</v>
      </c>
      <c r="H72" s="91">
        <v>388500</v>
      </c>
      <c r="I72" s="93"/>
      <c r="J72" s="91">
        <f t="shared" si="0"/>
        <v>0</v>
      </c>
    </row>
    <row r="73" spans="1:10" ht="14.25" customHeight="1" x14ac:dyDescent="0.25">
      <c r="A73" s="101" t="s">
        <v>93</v>
      </c>
      <c r="B73" s="102"/>
      <c r="C73" s="102"/>
      <c r="D73" s="102"/>
      <c r="E73" s="102"/>
      <c r="F73" s="102"/>
      <c r="G73" s="102"/>
      <c r="H73" s="102"/>
      <c r="I73" s="102"/>
      <c r="J73" s="102"/>
    </row>
    <row r="74" spans="1:10" ht="17.25" customHeight="1" x14ac:dyDescent="0.25">
      <c r="A74" s="79">
        <v>42</v>
      </c>
      <c r="B74" s="110" t="s">
        <v>45</v>
      </c>
      <c r="C74" s="111"/>
      <c r="D74" s="112"/>
      <c r="E74" s="80" t="s">
        <v>46</v>
      </c>
      <c r="F74" s="81">
        <v>2</v>
      </c>
      <c r="G74" s="90">
        <v>1</v>
      </c>
      <c r="H74" s="91">
        <v>388500</v>
      </c>
      <c r="I74" s="93"/>
      <c r="J74" s="91">
        <f t="shared" si="0"/>
        <v>0</v>
      </c>
    </row>
    <row r="75" spans="1:10" ht="17.25" customHeight="1" x14ac:dyDescent="0.25">
      <c r="A75" s="79">
        <v>43</v>
      </c>
      <c r="B75" s="110" t="s">
        <v>94</v>
      </c>
      <c r="C75" s="111"/>
      <c r="D75" s="112"/>
      <c r="E75" s="80" t="s">
        <v>46</v>
      </c>
      <c r="F75" s="81">
        <v>1</v>
      </c>
      <c r="G75" s="90">
        <v>1</v>
      </c>
      <c r="H75" s="91">
        <v>2402500</v>
      </c>
      <c r="I75" s="93"/>
      <c r="J75" s="91">
        <f t="shared" si="0"/>
        <v>0</v>
      </c>
    </row>
    <row r="76" spans="1:10" ht="14.25" customHeight="1" x14ac:dyDescent="0.25">
      <c r="A76" s="101" t="s">
        <v>95</v>
      </c>
      <c r="B76" s="102"/>
      <c r="C76" s="102"/>
      <c r="D76" s="102"/>
      <c r="E76" s="102"/>
      <c r="F76" s="102"/>
      <c r="G76" s="102"/>
      <c r="H76" s="102"/>
      <c r="I76" s="102"/>
      <c r="J76" s="102"/>
    </row>
    <row r="77" spans="1:10" ht="17.25" customHeight="1" x14ac:dyDescent="0.25">
      <c r="A77" s="79">
        <v>44</v>
      </c>
      <c r="B77" s="122" t="s">
        <v>159</v>
      </c>
      <c r="C77" s="123"/>
      <c r="D77" s="124"/>
      <c r="E77" s="80" t="s">
        <v>46</v>
      </c>
      <c r="F77" s="81">
        <v>3</v>
      </c>
      <c r="G77" s="90">
        <v>1</v>
      </c>
      <c r="H77" s="91">
        <v>528000</v>
      </c>
      <c r="I77" s="93"/>
      <c r="J77" s="91">
        <f t="shared" si="0"/>
        <v>0</v>
      </c>
    </row>
    <row r="78" spans="1:10" ht="17.25" customHeight="1" x14ac:dyDescent="0.25">
      <c r="A78" s="79">
        <v>45</v>
      </c>
      <c r="B78" s="110" t="s">
        <v>96</v>
      </c>
      <c r="C78" s="111"/>
      <c r="D78" s="112"/>
      <c r="E78" s="80" t="s">
        <v>46</v>
      </c>
      <c r="F78" s="81">
        <v>1</v>
      </c>
      <c r="G78" s="90">
        <v>1</v>
      </c>
      <c r="H78" s="91">
        <v>2402500</v>
      </c>
      <c r="I78" s="93"/>
      <c r="J78" s="91">
        <f t="shared" si="0"/>
        <v>0</v>
      </c>
    </row>
    <row r="79" spans="1:10" ht="14.25" customHeight="1" x14ac:dyDescent="0.25">
      <c r="A79" s="101" t="s">
        <v>97</v>
      </c>
      <c r="B79" s="102"/>
      <c r="C79" s="102"/>
      <c r="D79" s="102"/>
      <c r="E79" s="102"/>
      <c r="F79" s="102"/>
      <c r="G79" s="102"/>
      <c r="H79" s="102"/>
      <c r="I79" s="102"/>
      <c r="J79" s="102"/>
    </row>
    <row r="80" spans="1:10" ht="17.25" customHeight="1" x14ac:dyDescent="0.25">
      <c r="A80" s="79">
        <v>46</v>
      </c>
      <c r="B80" s="110" t="s">
        <v>45</v>
      </c>
      <c r="C80" s="111"/>
      <c r="D80" s="112"/>
      <c r="E80" s="80" t="s">
        <v>46</v>
      </c>
      <c r="F80" s="81">
        <v>2</v>
      </c>
      <c r="G80" s="90">
        <v>1</v>
      </c>
      <c r="H80" s="91">
        <v>388500</v>
      </c>
      <c r="I80" s="93"/>
      <c r="J80" s="91">
        <f t="shared" si="0"/>
        <v>0</v>
      </c>
    </row>
    <row r="81" spans="1:10" ht="14.25" customHeight="1" x14ac:dyDescent="0.25">
      <c r="A81" s="101" t="s">
        <v>98</v>
      </c>
      <c r="B81" s="102"/>
      <c r="C81" s="102"/>
      <c r="D81" s="102"/>
      <c r="E81" s="102"/>
      <c r="F81" s="102"/>
      <c r="G81" s="102"/>
      <c r="H81" s="102"/>
      <c r="I81" s="102"/>
      <c r="J81" s="102"/>
    </row>
    <row r="82" spans="1:10" ht="17.25" customHeight="1" x14ac:dyDescent="0.25">
      <c r="A82" s="79">
        <v>47</v>
      </c>
      <c r="B82" s="110" t="s">
        <v>45</v>
      </c>
      <c r="C82" s="111"/>
      <c r="D82" s="112"/>
      <c r="E82" s="80" t="s">
        <v>46</v>
      </c>
      <c r="F82" s="81">
        <v>1</v>
      </c>
      <c r="G82" s="90">
        <v>1</v>
      </c>
      <c r="H82" s="91">
        <v>418250</v>
      </c>
      <c r="I82" s="93"/>
      <c r="J82" s="91">
        <f t="shared" si="0"/>
        <v>0</v>
      </c>
    </row>
    <row r="83" spans="1:10" ht="14.25" customHeight="1" x14ac:dyDescent="0.25">
      <c r="A83" s="101" t="s">
        <v>99</v>
      </c>
      <c r="B83" s="102"/>
      <c r="C83" s="102"/>
      <c r="D83" s="102"/>
      <c r="E83" s="102"/>
      <c r="F83" s="102"/>
      <c r="G83" s="102"/>
      <c r="H83" s="102"/>
      <c r="I83" s="102"/>
      <c r="J83" s="102"/>
    </row>
    <row r="84" spans="1:10" ht="17.25" customHeight="1" x14ac:dyDescent="0.25">
      <c r="A84" s="79">
        <v>48</v>
      </c>
      <c r="B84" s="110" t="s">
        <v>57</v>
      </c>
      <c r="C84" s="111"/>
      <c r="D84" s="112"/>
      <c r="E84" s="80" t="s">
        <v>46</v>
      </c>
      <c r="F84" s="81">
        <v>4</v>
      </c>
      <c r="G84" s="90">
        <v>1</v>
      </c>
      <c r="H84" s="91">
        <v>528000</v>
      </c>
      <c r="I84" s="93"/>
      <c r="J84" s="91">
        <f t="shared" si="0"/>
        <v>0</v>
      </c>
    </row>
    <row r="85" spans="1:10" ht="14.25" customHeight="1" x14ac:dyDescent="0.25">
      <c r="A85" s="101" t="s">
        <v>100</v>
      </c>
      <c r="B85" s="102"/>
      <c r="C85" s="102"/>
      <c r="D85" s="102"/>
      <c r="E85" s="102"/>
      <c r="F85" s="102"/>
      <c r="G85" s="102"/>
      <c r="H85" s="102"/>
      <c r="I85" s="102"/>
      <c r="J85" s="102"/>
    </row>
    <row r="86" spans="1:10" ht="17.25" customHeight="1" x14ac:dyDescent="0.25">
      <c r="A86" s="79">
        <v>49</v>
      </c>
      <c r="B86" s="110" t="s">
        <v>45</v>
      </c>
      <c r="C86" s="111"/>
      <c r="D86" s="112"/>
      <c r="E86" s="80" t="s">
        <v>46</v>
      </c>
      <c r="F86" s="81">
        <v>1</v>
      </c>
      <c r="G86" s="90">
        <v>1</v>
      </c>
      <c r="H86" s="91">
        <v>388500</v>
      </c>
      <c r="I86" s="93"/>
      <c r="J86" s="91">
        <f t="shared" si="0"/>
        <v>0</v>
      </c>
    </row>
    <row r="87" spans="1:10" ht="17.25" customHeight="1" x14ac:dyDescent="0.25">
      <c r="A87" s="79">
        <v>50</v>
      </c>
      <c r="B87" s="110" t="s">
        <v>101</v>
      </c>
      <c r="C87" s="111"/>
      <c r="D87" s="112"/>
      <c r="E87" s="80" t="s">
        <v>46</v>
      </c>
      <c r="F87" s="81">
        <v>6</v>
      </c>
      <c r="G87" s="90">
        <v>1</v>
      </c>
      <c r="H87" s="91">
        <v>310000</v>
      </c>
      <c r="I87" s="93"/>
      <c r="J87" s="91">
        <f t="shared" ref="J87" si="1">+ROUND(I87*F87*G87,0)</f>
        <v>0</v>
      </c>
    </row>
    <row r="88" spans="1:10" ht="14.25" customHeight="1" x14ac:dyDescent="0.25">
      <c r="A88" s="101" t="s">
        <v>102</v>
      </c>
      <c r="B88" s="102"/>
      <c r="C88" s="102"/>
      <c r="D88" s="102"/>
      <c r="E88" s="102"/>
      <c r="F88" s="102"/>
      <c r="G88" s="102"/>
      <c r="H88" s="102"/>
      <c r="I88" s="102"/>
      <c r="J88" s="102"/>
    </row>
    <row r="89" spans="1:10" ht="17.25" customHeight="1" x14ac:dyDescent="0.25">
      <c r="A89" s="79">
        <v>51</v>
      </c>
      <c r="B89" s="110" t="s">
        <v>65</v>
      </c>
      <c r="C89" s="111"/>
      <c r="D89" s="112"/>
      <c r="E89" s="80" t="s">
        <v>46</v>
      </c>
      <c r="F89" s="81">
        <v>1</v>
      </c>
      <c r="G89" s="90">
        <v>1</v>
      </c>
      <c r="H89" s="91">
        <v>6477500</v>
      </c>
      <c r="I89" s="93"/>
      <c r="J89" s="91">
        <f t="shared" ref="J89:J91" si="2">+ROUND(I89*F89*G89,0)</f>
        <v>0</v>
      </c>
    </row>
    <row r="90" spans="1:10" ht="17.25" customHeight="1" x14ac:dyDescent="0.25">
      <c r="A90" s="79">
        <v>52</v>
      </c>
      <c r="B90" s="110" t="s">
        <v>66</v>
      </c>
      <c r="C90" s="111"/>
      <c r="D90" s="112"/>
      <c r="E90" s="80" t="s">
        <v>46</v>
      </c>
      <c r="F90" s="81">
        <v>1</v>
      </c>
      <c r="G90" s="90">
        <v>1</v>
      </c>
      <c r="H90" s="91">
        <v>2470001</v>
      </c>
      <c r="I90" s="93"/>
      <c r="J90" s="91">
        <f t="shared" si="2"/>
        <v>0</v>
      </c>
    </row>
    <row r="91" spans="1:10" ht="17.25" customHeight="1" x14ac:dyDescent="0.25">
      <c r="A91" s="79">
        <v>53</v>
      </c>
      <c r="B91" s="110" t="s">
        <v>67</v>
      </c>
      <c r="C91" s="111"/>
      <c r="D91" s="112"/>
      <c r="E91" s="80" t="s">
        <v>46</v>
      </c>
      <c r="F91" s="81">
        <v>2</v>
      </c>
      <c r="G91" s="90">
        <v>1</v>
      </c>
      <c r="H91" s="91">
        <v>2070000</v>
      </c>
      <c r="I91" s="93"/>
      <c r="J91" s="91">
        <f t="shared" si="2"/>
        <v>0</v>
      </c>
    </row>
    <row r="92" spans="1:10" ht="14.25" customHeight="1" x14ac:dyDescent="0.25">
      <c r="A92" s="101" t="s">
        <v>103</v>
      </c>
      <c r="B92" s="102"/>
      <c r="C92" s="102"/>
      <c r="D92" s="102"/>
      <c r="E92" s="102"/>
      <c r="F92" s="102"/>
      <c r="G92" s="102"/>
      <c r="H92" s="102"/>
      <c r="I92" s="102"/>
      <c r="J92" s="102"/>
    </row>
    <row r="93" spans="1:10" ht="17.25" customHeight="1" x14ac:dyDescent="0.25">
      <c r="A93" s="79">
        <v>54</v>
      </c>
      <c r="B93" s="110" t="s">
        <v>45</v>
      </c>
      <c r="C93" s="111"/>
      <c r="D93" s="112"/>
      <c r="E93" s="80" t="s">
        <v>46</v>
      </c>
      <c r="F93" s="81">
        <v>1</v>
      </c>
      <c r="G93" s="90">
        <v>1</v>
      </c>
      <c r="H93" s="91">
        <v>388500</v>
      </c>
      <c r="I93" s="93"/>
      <c r="J93" s="91">
        <f t="shared" ref="J93" si="3">+ROUND(I93*F93*G93,0)</f>
        <v>0</v>
      </c>
    </row>
    <row r="94" spans="1:10" ht="13.5" customHeight="1" x14ac:dyDescent="0.25">
      <c r="A94" s="119" t="s">
        <v>156</v>
      </c>
      <c r="B94" s="120"/>
      <c r="C94" s="120"/>
      <c r="D94" s="120"/>
      <c r="E94" s="120"/>
      <c r="F94" s="120"/>
      <c r="G94" s="120"/>
      <c r="H94" s="120"/>
      <c r="I94" s="121"/>
      <c r="J94" s="98">
        <f>SUM(J7:J93)</f>
        <v>0</v>
      </c>
    </row>
    <row r="95" spans="1:10" ht="18" customHeight="1" x14ac:dyDescent="0.25">
      <c r="A95" s="118" t="s">
        <v>104</v>
      </c>
      <c r="B95" s="118"/>
      <c r="C95" s="118"/>
      <c r="D95" s="118"/>
      <c r="E95" s="118"/>
      <c r="F95" s="118"/>
      <c r="G95" s="118"/>
      <c r="H95" s="118"/>
      <c r="I95" s="118"/>
      <c r="J95" s="118"/>
    </row>
    <row r="96" spans="1:10" ht="79.5" customHeight="1" x14ac:dyDescent="0.25">
      <c r="A96" s="74" t="s">
        <v>10</v>
      </c>
      <c r="B96" s="113" t="s">
        <v>107</v>
      </c>
      <c r="C96" s="114"/>
      <c r="D96" s="115"/>
      <c r="E96" s="75" t="s">
        <v>12</v>
      </c>
      <c r="F96" s="75" t="s">
        <v>13</v>
      </c>
      <c r="G96" s="75" t="s">
        <v>170</v>
      </c>
      <c r="H96" s="97" t="s">
        <v>168</v>
      </c>
      <c r="I96" s="95" t="s">
        <v>175</v>
      </c>
      <c r="J96" s="96" t="s">
        <v>176</v>
      </c>
    </row>
    <row r="97" spans="1:10" ht="14.25" customHeight="1" x14ac:dyDescent="0.25">
      <c r="A97" s="101" t="s">
        <v>105</v>
      </c>
      <c r="B97" s="102"/>
      <c r="C97" s="102"/>
      <c r="D97" s="102"/>
      <c r="E97" s="102"/>
      <c r="F97" s="102"/>
      <c r="G97" s="102"/>
      <c r="H97" s="102"/>
      <c r="I97" s="102"/>
      <c r="J97" s="102"/>
    </row>
    <row r="98" spans="1:10" ht="17.25" customHeight="1" x14ac:dyDescent="0.25">
      <c r="A98" s="79">
        <v>1</v>
      </c>
      <c r="B98" s="110" t="s">
        <v>108</v>
      </c>
      <c r="C98" s="111"/>
      <c r="D98" s="112"/>
      <c r="E98" s="80" t="s">
        <v>106</v>
      </c>
      <c r="F98" s="81">
        <v>195.08</v>
      </c>
      <c r="G98" s="90">
        <v>3</v>
      </c>
      <c r="H98" s="91">
        <v>2088</v>
      </c>
      <c r="I98" s="93"/>
      <c r="J98" s="91">
        <f>+ROUND(I98*F98*G98,0)</f>
        <v>0</v>
      </c>
    </row>
    <row r="99" spans="1:10" ht="14.25" customHeight="1" x14ac:dyDescent="0.25">
      <c r="A99" s="101" t="s">
        <v>109</v>
      </c>
      <c r="B99" s="102"/>
      <c r="C99" s="102"/>
      <c r="D99" s="102"/>
      <c r="E99" s="102"/>
      <c r="F99" s="102"/>
      <c r="G99" s="102"/>
      <c r="H99" s="102"/>
      <c r="I99" s="102"/>
      <c r="J99" s="102"/>
    </row>
    <row r="100" spans="1:10" ht="17.25" customHeight="1" x14ac:dyDescent="0.25">
      <c r="A100" s="79">
        <v>2</v>
      </c>
      <c r="B100" s="110" t="s">
        <v>108</v>
      </c>
      <c r="C100" s="111"/>
      <c r="D100" s="112"/>
      <c r="E100" s="80" t="s">
        <v>106</v>
      </c>
      <c r="F100" s="81">
        <v>35</v>
      </c>
      <c r="G100" s="90">
        <v>3</v>
      </c>
      <c r="H100" s="91">
        <v>4844</v>
      </c>
      <c r="I100" s="93"/>
      <c r="J100" s="91">
        <f t="shared" ref="J100:J232" si="4">+ROUND(I100*F100*G100,0)</f>
        <v>0</v>
      </c>
    </row>
    <row r="101" spans="1:10" ht="14.25" customHeight="1" x14ac:dyDescent="0.25">
      <c r="A101" s="101" t="s">
        <v>110</v>
      </c>
      <c r="B101" s="102"/>
      <c r="C101" s="102"/>
      <c r="D101" s="102"/>
      <c r="E101" s="102"/>
      <c r="F101" s="102"/>
      <c r="G101" s="102"/>
      <c r="H101" s="102"/>
      <c r="I101" s="102"/>
      <c r="J101" s="102"/>
    </row>
    <row r="102" spans="1:10" ht="17.25" customHeight="1" x14ac:dyDescent="0.25">
      <c r="A102" s="79">
        <v>3</v>
      </c>
      <c r="B102" s="110" t="s">
        <v>108</v>
      </c>
      <c r="C102" s="111"/>
      <c r="D102" s="112"/>
      <c r="E102" s="80" t="s">
        <v>106</v>
      </c>
      <c r="F102" s="81">
        <v>798</v>
      </c>
      <c r="G102" s="90">
        <v>3</v>
      </c>
      <c r="H102" s="91">
        <v>1404</v>
      </c>
      <c r="I102" s="93"/>
      <c r="J102" s="91">
        <f t="shared" si="4"/>
        <v>0</v>
      </c>
    </row>
    <row r="103" spans="1:10" ht="14.25" customHeight="1" x14ac:dyDescent="0.25">
      <c r="A103" s="101" t="s">
        <v>111</v>
      </c>
      <c r="B103" s="102"/>
      <c r="C103" s="102"/>
      <c r="D103" s="102"/>
      <c r="E103" s="102"/>
      <c r="F103" s="102"/>
      <c r="G103" s="102"/>
      <c r="H103" s="102"/>
      <c r="I103" s="102"/>
      <c r="J103" s="102"/>
    </row>
    <row r="104" spans="1:10" ht="17.25" customHeight="1" x14ac:dyDescent="0.25">
      <c r="A104" s="79">
        <v>4</v>
      </c>
      <c r="B104" s="110" t="s">
        <v>108</v>
      </c>
      <c r="C104" s="111"/>
      <c r="D104" s="112"/>
      <c r="E104" s="80" t="s">
        <v>106</v>
      </c>
      <c r="F104" s="81">
        <v>86.57</v>
      </c>
      <c r="G104" s="90">
        <v>3</v>
      </c>
      <c r="H104" s="91">
        <v>3654</v>
      </c>
      <c r="I104" s="93"/>
      <c r="J104" s="91">
        <f t="shared" si="4"/>
        <v>0</v>
      </c>
    </row>
    <row r="105" spans="1:10" ht="14.25" customHeight="1" x14ac:dyDescent="0.25">
      <c r="A105" s="101" t="s">
        <v>112</v>
      </c>
      <c r="B105" s="102"/>
      <c r="C105" s="102"/>
      <c r="D105" s="102"/>
      <c r="E105" s="102"/>
      <c r="F105" s="102"/>
      <c r="G105" s="102"/>
      <c r="H105" s="102"/>
      <c r="I105" s="102"/>
      <c r="J105" s="102"/>
    </row>
    <row r="106" spans="1:10" ht="17.25" customHeight="1" x14ac:dyDescent="0.25">
      <c r="A106" s="79">
        <v>5</v>
      </c>
      <c r="B106" s="110" t="s">
        <v>108</v>
      </c>
      <c r="C106" s="111"/>
      <c r="D106" s="112"/>
      <c r="E106" s="80" t="s">
        <v>106</v>
      </c>
      <c r="F106" s="81">
        <v>110</v>
      </c>
      <c r="G106" s="90">
        <v>3</v>
      </c>
      <c r="H106" s="91">
        <v>3054</v>
      </c>
      <c r="I106" s="93"/>
      <c r="J106" s="91">
        <f t="shared" si="4"/>
        <v>0</v>
      </c>
    </row>
    <row r="107" spans="1:10" ht="14.25" customHeight="1" x14ac:dyDescent="0.25">
      <c r="A107" s="101" t="s">
        <v>113</v>
      </c>
      <c r="B107" s="102"/>
      <c r="C107" s="102"/>
      <c r="D107" s="102"/>
      <c r="E107" s="102"/>
      <c r="F107" s="102"/>
      <c r="G107" s="102"/>
      <c r="H107" s="102"/>
      <c r="I107" s="102"/>
      <c r="J107" s="102"/>
    </row>
    <row r="108" spans="1:10" ht="17.25" customHeight="1" x14ac:dyDescent="0.25">
      <c r="A108" s="79">
        <v>6</v>
      </c>
      <c r="B108" s="110" t="s">
        <v>108</v>
      </c>
      <c r="C108" s="111"/>
      <c r="D108" s="112"/>
      <c r="E108" s="80" t="s">
        <v>106</v>
      </c>
      <c r="F108" s="81">
        <v>524.95000000000005</v>
      </c>
      <c r="G108" s="90">
        <v>3</v>
      </c>
      <c r="H108" s="91">
        <v>1493</v>
      </c>
      <c r="I108" s="93"/>
      <c r="J108" s="91">
        <f t="shared" si="4"/>
        <v>0</v>
      </c>
    </row>
    <row r="109" spans="1:10" ht="14.25" customHeight="1" x14ac:dyDescent="0.25">
      <c r="A109" s="101" t="s">
        <v>114</v>
      </c>
      <c r="B109" s="102"/>
      <c r="C109" s="102"/>
      <c r="D109" s="102"/>
      <c r="E109" s="102"/>
      <c r="F109" s="102"/>
      <c r="G109" s="102"/>
      <c r="H109" s="102"/>
      <c r="I109" s="102"/>
      <c r="J109" s="102"/>
    </row>
    <row r="110" spans="1:10" ht="17.25" customHeight="1" x14ac:dyDescent="0.25">
      <c r="A110" s="79">
        <v>7</v>
      </c>
      <c r="B110" s="110" t="s">
        <v>108</v>
      </c>
      <c r="C110" s="111"/>
      <c r="D110" s="112"/>
      <c r="E110" s="80" t="s">
        <v>106</v>
      </c>
      <c r="F110" s="81">
        <v>80.260000000000005</v>
      </c>
      <c r="G110" s="90">
        <v>3</v>
      </c>
      <c r="H110" s="91">
        <v>3833</v>
      </c>
      <c r="I110" s="93"/>
      <c r="J110" s="91">
        <f t="shared" si="4"/>
        <v>0</v>
      </c>
    </row>
    <row r="111" spans="1:10" ht="14.25" customHeight="1" x14ac:dyDescent="0.25">
      <c r="A111" s="101" t="s">
        <v>115</v>
      </c>
      <c r="B111" s="102"/>
      <c r="C111" s="102"/>
      <c r="D111" s="102"/>
      <c r="E111" s="102"/>
      <c r="F111" s="102"/>
      <c r="G111" s="102"/>
      <c r="H111" s="102"/>
      <c r="I111" s="102"/>
      <c r="J111" s="102"/>
    </row>
    <row r="112" spans="1:10" ht="17.25" customHeight="1" x14ac:dyDescent="0.25">
      <c r="A112" s="79">
        <v>8</v>
      </c>
      <c r="B112" s="110" t="s">
        <v>108</v>
      </c>
      <c r="C112" s="111"/>
      <c r="D112" s="112"/>
      <c r="E112" s="80" t="s">
        <v>106</v>
      </c>
      <c r="F112" s="81">
        <v>250.2</v>
      </c>
      <c r="G112" s="90">
        <v>3</v>
      </c>
      <c r="H112" s="91">
        <v>1493</v>
      </c>
      <c r="I112" s="93"/>
      <c r="J112" s="91">
        <f t="shared" si="4"/>
        <v>0</v>
      </c>
    </row>
    <row r="113" spans="1:10" ht="14.25" customHeight="1" x14ac:dyDescent="0.25">
      <c r="A113" s="101" t="s">
        <v>116</v>
      </c>
      <c r="B113" s="102"/>
      <c r="C113" s="102"/>
      <c r="D113" s="102"/>
      <c r="E113" s="102"/>
      <c r="F113" s="102"/>
      <c r="G113" s="102"/>
      <c r="H113" s="102"/>
      <c r="I113" s="102"/>
      <c r="J113" s="102"/>
    </row>
    <row r="114" spans="1:10" ht="17.25" customHeight="1" x14ac:dyDescent="0.25">
      <c r="A114" s="79">
        <v>9</v>
      </c>
      <c r="B114" s="110" t="s">
        <v>108</v>
      </c>
      <c r="C114" s="111"/>
      <c r="D114" s="112"/>
      <c r="E114" s="80" t="s">
        <v>106</v>
      </c>
      <c r="F114" s="81">
        <v>169.1</v>
      </c>
      <c r="G114" s="90">
        <v>3</v>
      </c>
      <c r="H114" s="91">
        <v>2043</v>
      </c>
      <c r="I114" s="93"/>
      <c r="J114" s="91">
        <f t="shared" si="4"/>
        <v>0</v>
      </c>
    </row>
    <row r="115" spans="1:10" ht="14.25" customHeight="1" x14ac:dyDescent="0.25">
      <c r="A115" s="101" t="s">
        <v>164</v>
      </c>
      <c r="B115" s="102"/>
      <c r="C115" s="102"/>
      <c r="D115" s="102"/>
      <c r="E115" s="102"/>
      <c r="F115" s="102"/>
      <c r="G115" s="102"/>
      <c r="H115" s="102"/>
      <c r="I115" s="102"/>
      <c r="J115" s="102"/>
    </row>
    <row r="116" spans="1:10" ht="17.25" customHeight="1" x14ac:dyDescent="0.25">
      <c r="A116" s="79">
        <v>10</v>
      </c>
      <c r="B116" s="110" t="s">
        <v>108</v>
      </c>
      <c r="C116" s="111"/>
      <c r="D116" s="112"/>
      <c r="E116" s="80" t="s">
        <v>106</v>
      </c>
      <c r="F116" s="81">
        <v>334</v>
      </c>
      <c r="G116" s="90">
        <v>3</v>
      </c>
      <c r="H116" s="91">
        <v>1314</v>
      </c>
      <c r="I116" s="93"/>
      <c r="J116" s="91">
        <f t="shared" si="4"/>
        <v>0</v>
      </c>
    </row>
    <row r="117" spans="1:10" ht="14.25" customHeight="1" x14ac:dyDescent="0.25">
      <c r="A117" s="101" t="s">
        <v>117</v>
      </c>
      <c r="B117" s="102"/>
      <c r="C117" s="102"/>
      <c r="D117" s="102"/>
      <c r="E117" s="102"/>
      <c r="F117" s="102"/>
      <c r="G117" s="102"/>
      <c r="H117" s="102"/>
      <c r="I117" s="102"/>
      <c r="J117" s="102"/>
    </row>
    <row r="118" spans="1:10" ht="17.25" customHeight="1" x14ac:dyDescent="0.25">
      <c r="A118" s="79">
        <v>11</v>
      </c>
      <c r="B118" s="110" t="s">
        <v>108</v>
      </c>
      <c r="C118" s="111"/>
      <c r="D118" s="112"/>
      <c r="E118" s="80" t="s">
        <v>106</v>
      </c>
      <c r="F118" s="81">
        <v>465.67</v>
      </c>
      <c r="G118" s="90">
        <v>3</v>
      </c>
      <c r="H118" s="91">
        <v>1314</v>
      </c>
      <c r="I118" s="93"/>
      <c r="J118" s="91">
        <f t="shared" si="4"/>
        <v>0</v>
      </c>
    </row>
    <row r="119" spans="1:10" ht="14.25" customHeight="1" x14ac:dyDescent="0.25">
      <c r="A119" s="101" t="s">
        <v>118</v>
      </c>
      <c r="B119" s="102"/>
      <c r="C119" s="102"/>
      <c r="D119" s="102"/>
      <c r="E119" s="102"/>
      <c r="F119" s="102"/>
      <c r="G119" s="102"/>
      <c r="H119" s="102"/>
      <c r="I119" s="102"/>
      <c r="J119" s="102"/>
    </row>
    <row r="120" spans="1:10" ht="17.25" customHeight="1" x14ac:dyDescent="0.25">
      <c r="A120" s="79">
        <v>12</v>
      </c>
      <c r="B120" s="110" t="s">
        <v>108</v>
      </c>
      <c r="C120" s="111"/>
      <c r="D120" s="112"/>
      <c r="E120" s="80" t="s">
        <v>106</v>
      </c>
      <c r="F120" s="81">
        <v>27.5</v>
      </c>
      <c r="G120" s="90">
        <v>3</v>
      </c>
      <c r="H120" s="91">
        <v>8570</v>
      </c>
      <c r="I120" s="93"/>
      <c r="J120" s="91">
        <f t="shared" si="4"/>
        <v>0</v>
      </c>
    </row>
    <row r="121" spans="1:10" ht="14.25" customHeight="1" x14ac:dyDescent="0.25">
      <c r="A121" s="101" t="s">
        <v>119</v>
      </c>
      <c r="B121" s="102"/>
      <c r="C121" s="102"/>
      <c r="D121" s="102"/>
      <c r="E121" s="102"/>
      <c r="F121" s="102"/>
      <c r="G121" s="102"/>
      <c r="H121" s="102"/>
      <c r="I121" s="102"/>
      <c r="J121" s="102"/>
    </row>
    <row r="122" spans="1:10" ht="17.25" customHeight="1" x14ac:dyDescent="0.25">
      <c r="A122" s="79">
        <v>13</v>
      </c>
      <c r="B122" s="110" t="s">
        <v>108</v>
      </c>
      <c r="C122" s="111"/>
      <c r="D122" s="112"/>
      <c r="E122" s="80" t="s">
        <v>106</v>
      </c>
      <c r="F122" s="81">
        <v>144</v>
      </c>
      <c r="G122" s="90">
        <v>3</v>
      </c>
      <c r="H122" s="91">
        <v>3416</v>
      </c>
      <c r="I122" s="93"/>
      <c r="J122" s="91">
        <f t="shared" si="4"/>
        <v>0</v>
      </c>
    </row>
    <row r="123" spans="1:10" ht="14.25" customHeight="1" x14ac:dyDescent="0.25">
      <c r="A123" s="101" t="s">
        <v>120</v>
      </c>
      <c r="B123" s="102"/>
      <c r="C123" s="102"/>
      <c r="D123" s="102"/>
      <c r="E123" s="102"/>
      <c r="F123" s="102"/>
      <c r="G123" s="102"/>
      <c r="H123" s="102"/>
      <c r="I123" s="102"/>
      <c r="J123" s="102"/>
    </row>
    <row r="124" spans="1:10" ht="17.25" customHeight="1" x14ac:dyDescent="0.25">
      <c r="A124" s="79">
        <v>14</v>
      </c>
      <c r="B124" s="110" t="s">
        <v>108</v>
      </c>
      <c r="C124" s="111"/>
      <c r="D124" s="112"/>
      <c r="E124" s="80" t="s">
        <v>106</v>
      </c>
      <c r="F124" s="81">
        <v>95.57</v>
      </c>
      <c r="G124" s="90">
        <v>3</v>
      </c>
      <c r="H124" s="91">
        <v>3416</v>
      </c>
      <c r="I124" s="93"/>
      <c r="J124" s="91">
        <f t="shared" si="4"/>
        <v>0</v>
      </c>
    </row>
    <row r="125" spans="1:10" ht="14.25" customHeight="1" x14ac:dyDescent="0.25">
      <c r="A125" s="101" t="s">
        <v>121</v>
      </c>
      <c r="B125" s="102"/>
      <c r="C125" s="102"/>
      <c r="D125" s="102"/>
      <c r="E125" s="102"/>
      <c r="F125" s="102"/>
      <c r="G125" s="102"/>
      <c r="H125" s="102"/>
      <c r="I125" s="102"/>
      <c r="J125" s="102"/>
    </row>
    <row r="126" spans="1:10" ht="17.25" customHeight="1" x14ac:dyDescent="0.25">
      <c r="A126" s="79">
        <v>15</v>
      </c>
      <c r="B126" s="110" t="s">
        <v>108</v>
      </c>
      <c r="C126" s="111"/>
      <c r="D126" s="112"/>
      <c r="E126" s="80" t="s">
        <v>106</v>
      </c>
      <c r="F126" s="81">
        <v>320</v>
      </c>
      <c r="G126" s="90">
        <v>3</v>
      </c>
      <c r="H126" s="91">
        <v>1255</v>
      </c>
      <c r="I126" s="93"/>
      <c r="J126" s="91">
        <f t="shared" si="4"/>
        <v>0</v>
      </c>
    </row>
    <row r="127" spans="1:10" ht="14.25" customHeight="1" x14ac:dyDescent="0.25">
      <c r="A127" s="101" t="s">
        <v>49</v>
      </c>
      <c r="B127" s="102"/>
      <c r="C127" s="102"/>
      <c r="D127" s="102"/>
      <c r="E127" s="102"/>
      <c r="F127" s="102"/>
      <c r="G127" s="102"/>
      <c r="H127" s="102"/>
      <c r="I127" s="102"/>
      <c r="J127" s="102"/>
    </row>
    <row r="128" spans="1:10" ht="17.25" customHeight="1" x14ac:dyDescent="0.25">
      <c r="A128" s="79">
        <v>16</v>
      </c>
      <c r="B128" s="110" t="s">
        <v>108</v>
      </c>
      <c r="C128" s="111"/>
      <c r="D128" s="112"/>
      <c r="E128" s="80" t="s">
        <v>106</v>
      </c>
      <c r="F128" s="81">
        <v>256.31</v>
      </c>
      <c r="G128" s="90">
        <v>3</v>
      </c>
      <c r="H128" s="91">
        <v>1671</v>
      </c>
      <c r="I128" s="93"/>
      <c r="J128" s="91">
        <f t="shared" si="4"/>
        <v>0</v>
      </c>
    </row>
    <row r="129" spans="1:10" ht="14.25" customHeight="1" x14ac:dyDescent="0.25">
      <c r="A129" s="101" t="s">
        <v>165</v>
      </c>
      <c r="B129" s="102"/>
      <c r="C129" s="102"/>
      <c r="D129" s="102"/>
      <c r="E129" s="102"/>
      <c r="F129" s="102"/>
      <c r="G129" s="102"/>
      <c r="H129" s="102"/>
      <c r="I129" s="102"/>
      <c r="J129" s="102"/>
    </row>
    <row r="130" spans="1:10" ht="17.25" customHeight="1" x14ac:dyDescent="0.25">
      <c r="A130" s="79">
        <v>17</v>
      </c>
      <c r="B130" s="110" t="s">
        <v>108</v>
      </c>
      <c r="C130" s="111"/>
      <c r="D130" s="112"/>
      <c r="E130" s="80" t="s">
        <v>106</v>
      </c>
      <c r="F130" s="81">
        <v>628.80999999999995</v>
      </c>
      <c r="G130" s="90">
        <v>3</v>
      </c>
      <c r="H130" s="91">
        <v>1493</v>
      </c>
      <c r="I130" s="93"/>
      <c r="J130" s="91">
        <f t="shared" si="4"/>
        <v>0</v>
      </c>
    </row>
    <row r="131" spans="1:10" ht="14.25" customHeight="1" x14ac:dyDescent="0.25">
      <c r="A131" s="101" t="s">
        <v>51</v>
      </c>
      <c r="B131" s="102"/>
      <c r="C131" s="102"/>
      <c r="D131" s="102"/>
      <c r="E131" s="102"/>
      <c r="F131" s="102"/>
      <c r="G131" s="102"/>
      <c r="H131" s="102"/>
      <c r="I131" s="102"/>
      <c r="J131" s="102"/>
    </row>
    <row r="132" spans="1:10" ht="17.25" customHeight="1" x14ac:dyDescent="0.25">
      <c r="A132" s="79">
        <v>18</v>
      </c>
      <c r="B132" s="110" t="s">
        <v>108</v>
      </c>
      <c r="C132" s="111"/>
      <c r="D132" s="112"/>
      <c r="E132" s="80" t="s">
        <v>106</v>
      </c>
      <c r="F132" s="81">
        <v>316</v>
      </c>
      <c r="G132" s="90">
        <v>3</v>
      </c>
      <c r="H132" s="91">
        <v>1493</v>
      </c>
      <c r="I132" s="93"/>
      <c r="J132" s="91">
        <f t="shared" si="4"/>
        <v>0</v>
      </c>
    </row>
    <row r="133" spans="1:10" ht="14.25" customHeight="1" x14ac:dyDescent="0.25">
      <c r="A133" s="101" t="s">
        <v>166</v>
      </c>
      <c r="B133" s="102"/>
      <c r="C133" s="102"/>
      <c r="D133" s="102"/>
      <c r="E133" s="102"/>
      <c r="F133" s="102"/>
      <c r="G133" s="102"/>
      <c r="H133" s="102"/>
      <c r="I133" s="102"/>
      <c r="J133" s="102"/>
    </row>
    <row r="134" spans="1:10" ht="17.25" customHeight="1" x14ac:dyDescent="0.25">
      <c r="A134" s="79">
        <v>19</v>
      </c>
      <c r="B134" s="110" t="s">
        <v>108</v>
      </c>
      <c r="C134" s="111"/>
      <c r="D134" s="112"/>
      <c r="E134" s="80" t="s">
        <v>106</v>
      </c>
      <c r="F134" s="81">
        <v>1705</v>
      </c>
      <c r="G134" s="90">
        <v>3</v>
      </c>
      <c r="H134" s="91">
        <v>1195</v>
      </c>
      <c r="I134" s="93"/>
      <c r="J134" s="91">
        <f t="shared" si="4"/>
        <v>0</v>
      </c>
    </row>
    <row r="135" spans="1:10" ht="14.25" customHeight="1" x14ac:dyDescent="0.25">
      <c r="A135" s="101" t="s">
        <v>122</v>
      </c>
      <c r="B135" s="102"/>
      <c r="C135" s="102"/>
      <c r="D135" s="102"/>
      <c r="E135" s="102"/>
      <c r="F135" s="102"/>
      <c r="G135" s="102"/>
      <c r="H135" s="102"/>
      <c r="I135" s="102"/>
      <c r="J135" s="102"/>
    </row>
    <row r="136" spans="1:10" ht="17.25" customHeight="1" x14ac:dyDescent="0.25">
      <c r="A136" s="79">
        <v>20</v>
      </c>
      <c r="B136" s="110" t="s">
        <v>108</v>
      </c>
      <c r="C136" s="111"/>
      <c r="D136" s="112"/>
      <c r="E136" s="80" t="s">
        <v>106</v>
      </c>
      <c r="F136" s="81">
        <v>725.18</v>
      </c>
      <c r="G136" s="90">
        <v>3</v>
      </c>
      <c r="H136" s="91">
        <v>1493</v>
      </c>
      <c r="I136" s="93"/>
      <c r="J136" s="91">
        <f t="shared" si="4"/>
        <v>0</v>
      </c>
    </row>
    <row r="137" spans="1:10" ht="14.25" customHeight="1" x14ac:dyDescent="0.25">
      <c r="A137" s="101" t="s">
        <v>123</v>
      </c>
      <c r="B137" s="102"/>
      <c r="C137" s="102"/>
      <c r="D137" s="102"/>
      <c r="E137" s="102"/>
      <c r="F137" s="102"/>
      <c r="G137" s="102"/>
      <c r="H137" s="102"/>
      <c r="I137" s="102"/>
      <c r="J137" s="102"/>
    </row>
    <row r="138" spans="1:10" ht="17.25" customHeight="1" x14ac:dyDescent="0.25">
      <c r="A138" s="79">
        <v>21</v>
      </c>
      <c r="B138" s="110" t="s">
        <v>108</v>
      </c>
      <c r="C138" s="111"/>
      <c r="D138" s="112"/>
      <c r="E138" s="80" t="s">
        <v>106</v>
      </c>
      <c r="F138" s="82">
        <v>640</v>
      </c>
      <c r="G138" s="90">
        <v>3</v>
      </c>
      <c r="H138" s="91">
        <v>1493</v>
      </c>
      <c r="I138" s="93"/>
      <c r="J138" s="91">
        <f t="shared" si="4"/>
        <v>0</v>
      </c>
    </row>
    <row r="139" spans="1:10" ht="14.25" customHeight="1" x14ac:dyDescent="0.25">
      <c r="A139" s="101" t="s">
        <v>160</v>
      </c>
      <c r="B139" s="102"/>
      <c r="C139" s="102"/>
      <c r="D139" s="102"/>
      <c r="E139" s="102"/>
      <c r="F139" s="102"/>
      <c r="G139" s="102"/>
      <c r="H139" s="102"/>
      <c r="I139" s="102"/>
      <c r="J139" s="102"/>
    </row>
    <row r="140" spans="1:10" ht="17.25" customHeight="1" x14ac:dyDescent="0.25">
      <c r="A140" s="79">
        <v>22</v>
      </c>
      <c r="B140" s="110" t="s">
        <v>108</v>
      </c>
      <c r="C140" s="111"/>
      <c r="D140" s="112"/>
      <c r="E140" s="80" t="s">
        <v>106</v>
      </c>
      <c r="F140" s="82">
        <v>500</v>
      </c>
      <c r="G140" s="90">
        <v>3</v>
      </c>
      <c r="H140" s="91">
        <v>1493</v>
      </c>
      <c r="I140" s="93"/>
      <c r="J140" s="91">
        <f t="shared" si="4"/>
        <v>0</v>
      </c>
    </row>
    <row r="141" spans="1:10" ht="14.25" customHeight="1" x14ac:dyDescent="0.25">
      <c r="A141" s="101" t="s">
        <v>124</v>
      </c>
      <c r="B141" s="102"/>
      <c r="C141" s="102"/>
      <c r="D141" s="102"/>
      <c r="E141" s="102"/>
      <c r="F141" s="102"/>
      <c r="G141" s="102"/>
      <c r="H141" s="102"/>
      <c r="I141" s="102"/>
      <c r="J141" s="102"/>
    </row>
    <row r="142" spans="1:10" ht="17.25" customHeight="1" x14ac:dyDescent="0.25">
      <c r="A142" s="79">
        <v>23</v>
      </c>
      <c r="B142" s="110" t="s">
        <v>108</v>
      </c>
      <c r="C142" s="111"/>
      <c r="D142" s="112"/>
      <c r="E142" s="80" t="s">
        <v>106</v>
      </c>
      <c r="F142" s="81">
        <v>1280.72</v>
      </c>
      <c r="G142" s="90">
        <v>3</v>
      </c>
      <c r="H142" s="91">
        <v>1195</v>
      </c>
      <c r="I142" s="93"/>
      <c r="J142" s="91">
        <f t="shared" si="4"/>
        <v>0</v>
      </c>
    </row>
    <row r="143" spans="1:10" ht="14.25" customHeight="1" x14ac:dyDescent="0.25">
      <c r="A143" s="101" t="s">
        <v>125</v>
      </c>
      <c r="B143" s="102"/>
      <c r="C143" s="102"/>
      <c r="D143" s="102"/>
      <c r="E143" s="102"/>
      <c r="F143" s="102"/>
      <c r="G143" s="102"/>
      <c r="H143" s="102"/>
      <c r="I143" s="102"/>
      <c r="J143" s="102"/>
    </row>
    <row r="144" spans="1:10" ht="17.25" customHeight="1" x14ac:dyDescent="0.25">
      <c r="A144" s="79">
        <v>24</v>
      </c>
      <c r="B144" s="110" t="s">
        <v>108</v>
      </c>
      <c r="C144" s="111"/>
      <c r="D144" s="112"/>
      <c r="E144" s="80" t="s">
        <v>106</v>
      </c>
      <c r="F144" s="81">
        <v>8000</v>
      </c>
      <c r="G144" s="90">
        <v>3</v>
      </c>
      <c r="H144" s="91">
        <v>510</v>
      </c>
      <c r="I144" s="93"/>
      <c r="J144" s="91">
        <f t="shared" si="4"/>
        <v>0</v>
      </c>
    </row>
    <row r="145" spans="1:10" ht="14.25" customHeight="1" x14ac:dyDescent="0.25">
      <c r="A145" s="101" t="s">
        <v>126</v>
      </c>
      <c r="B145" s="102"/>
      <c r="C145" s="102"/>
      <c r="D145" s="102"/>
      <c r="E145" s="102"/>
      <c r="F145" s="102"/>
      <c r="G145" s="102"/>
      <c r="H145" s="102"/>
      <c r="I145" s="102"/>
      <c r="J145" s="102"/>
    </row>
    <row r="146" spans="1:10" ht="17.25" customHeight="1" x14ac:dyDescent="0.25">
      <c r="A146" s="79">
        <v>25</v>
      </c>
      <c r="B146" s="110" t="s">
        <v>108</v>
      </c>
      <c r="C146" s="111"/>
      <c r="D146" s="112"/>
      <c r="E146" s="80" t="s">
        <v>106</v>
      </c>
      <c r="F146" s="81">
        <v>1549</v>
      </c>
      <c r="G146" s="90">
        <v>3</v>
      </c>
      <c r="H146" s="91">
        <v>1195</v>
      </c>
      <c r="I146" s="93"/>
      <c r="J146" s="91">
        <f t="shared" si="4"/>
        <v>0</v>
      </c>
    </row>
    <row r="147" spans="1:10" ht="14.25" customHeight="1" x14ac:dyDescent="0.25">
      <c r="A147" s="101" t="s">
        <v>59</v>
      </c>
      <c r="B147" s="102"/>
      <c r="C147" s="102"/>
      <c r="D147" s="102"/>
      <c r="E147" s="102"/>
      <c r="F147" s="102"/>
      <c r="G147" s="102"/>
      <c r="H147" s="102"/>
      <c r="I147" s="102"/>
      <c r="J147" s="102"/>
    </row>
    <row r="148" spans="1:10" ht="17.25" customHeight="1" x14ac:dyDescent="0.25">
      <c r="A148" s="79">
        <v>26</v>
      </c>
      <c r="B148" s="110" t="s">
        <v>108</v>
      </c>
      <c r="C148" s="111"/>
      <c r="D148" s="112"/>
      <c r="E148" s="80" t="s">
        <v>106</v>
      </c>
      <c r="F148" s="81">
        <v>685.44</v>
      </c>
      <c r="G148" s="90">
        <v>3</v>
      </c>
      <c r="H148" s="91">
        <v>1493</v>
      </c>
      <c r="I148" s="93"/>
      <c r="J148" s="91">
        <f t="shared" si="4"/>
        <v>0</v>
      </c>
    </row>
    <row r="149" spans="1:10" ht="14.25" customHeight="1" x14ac:dyDescent="0.25">
      <c r="A149" s="101" t="s">
        <v>127</v>
      </c>
      <c r="B149" s="102"/>
      <c r="C149" s="102"/>
      <c r="D149" s="102"/>
      <c r="E149" s="102"/>
      <c r="F149" s="102"/>
      <c r="G149" s="102"/>
      <c r="H149" s="102"/>
      <c r="I149" s="102"/>
      <c r="J149" s="102"/>
    </row>
    <row r="150" spans="1:10" ht="17.25" customHeight="1" x14ac:dyDescent="0.25">
      <c r="A150" s="79">
        <v>27</v>
      </c>
      <c r="B150" s="110" t="s">
        <v>108</v>
      </c>
      <c r="C150" s="111"/>
      <c r="D150" s="112"/>
      <c r="E150" s="80" t="s">
        <v>106</v>
      </c>
      <c r="F150" s="81">
        <v>502</v>
      </c>
      <c r="G150" s="90">
        <v>3</v>
      </c>
      <c r="H150" s="91">
        <v>1493</v>
      </c>
      <c r="I150" s="93"/>
      <c r="J150" s="91">
        <f t="shared" si="4"/>
        <v>0</v>
      </c>
    </row>
    <row r="151" spans="1:10" ht="14.25" customHeight="1" x14ac:dyDescent="0.25">
      <c r="A151" s="101" t="s">
        <v>60</v>
      </c>
      <c r="B151" s="102"/>
      <c r="C151" s="102"/>
      <c r="D151" s="102"/>
      <c r="E151" s="102"/>
      <c r="F151" s="102"/>
      <c r="G151" s="102"/>
      <c r="H151" s="102"/>
      <c r="I151" s="102"/>
      <c r="J151" s="102"/>
    </row>
    <row r="152" spans="1:10" ht="17.25" customHeight="1" x14ac:dyDescent="0.25">
      <c r="A152" s="79">
        <v>28</v>
      </c>
      <c r="B152" s="110" t="s">
        <v>108</v>
      </c>
      <c r="C152" s="111"/>
      <c r="D152" s="112"/>
      <c r="E152" s="80" t="s">
        <v>106</v>
      </c>
      <c r="F152" s="81">
        <v>591.75</v>
      </c>
      <c r="G152" s="90">
        <v>3</v>
      </c>
      <c r="H152" s="91">
        <v>1493</v>
      </c>
      <c r="I152" s="93"/>
      <c r="J152" s="91">
        <f t="shared" si="4"/>
        <v>0</v>
      </c>
    </row>
    <row r="153" spans="1:10" ht="14.25" customHeight="1" x14ac:dyDescent="0.25">
      <c r="A153" s="101" t="s">
        <v>128</v>
      </c>
      <c r="B153" s="102"/>
      <c r="C153" s="102"/>
      <c r="D153" s="102"/>
      <c r="E153" s="102"/>
      <c r="F153" s="102"/>
      <c r="G153" s="102"/>
      <c r="H153" s="102"/>
      <c r="I153" s="102"/>
      <c r="J153" s="102"/>
    </row>
    <row r="154" spans="1:10" ht="17.25" customHeight="1" x14ac:dyDescent="0.25">
      <c r="A154" s="79">
        <v>29</v>
      </c>
      <c r="B154" s="110" t="s">
        <v>108</v>
      </c>
      <c r="C154" s="111"/>
      <c r="D154" s="112"/>
      <c r="E154" s="80" t="s">
        <v>106</v>
      </c>
      <c r="F154" s="81">
        <v>803.45</v>
      </c>
      <c r="G154" s="90">
        <v>3</v>
      </c>
      <c r="H154" s="91">
        <v>1493</v>
      </c>
      <c r="I154" s="93"/>
      <c r="J154" s="91">
        <f t="shared" si="4"/>
        <v>0</v>
      </c>
    </row>
    <row r="155" spans="1:10" ht="14.25" customHeight="1" x14ac:dyDescent="0.25">
      <c r="A155" s="101" t="s">
        <v>129</v>
      </c>
      <c r="B155" s="102"/>
      <c r="C155" s="102"/>
      <c r="D155" s="102"/>
      <c r="E155" s="102"/>
      <c r="F155" s="102"/>
      <c r="G155" s="102"/>
      <c r="H155" s="102"/>
      <c r="I155" s="102"/>
      <c r="J155" s="102"/>
    </row>
    <row r="156" spans="1:10" ht="17.25" customHeight="1" x14ac:dyDescent="0.25">
      <c r="A156" s="79">
        <v>30</v>
      </c>
      <c r="B156" s="110" t="s">
        <v>108</v>
      </c>
      <c r="C156" s="111"/>
      <c r="D156" s="112"/>
      <c r="E156" s="80" t="s">
        <v>106</v>
      </c>
      <c r="F156" s="81">
        <v>1460.72</v>
      </c>
      <c r="G156" s="90">
        <v>3</v>
      </c>
      <c r="H156" s="91">
        <v>1314</v>
      </c>
      <c r="I156" s="93"/>
      <c r="J156" s="91">
        <f t="shared" si="4"/>
        <v>0</v>
      </c>
    </row>
    <row r="157" spans="1:10" ht="14.25" customHeight="1" x14ac:dyDescent="0.25">
      <c r="A157" s="101" t="s">
        <v>130</v>
      </c>
      <c r="B157" s="102"/>
      <c r="C157" s="102"/>
      <c r="D157" s="102"/>
      <c r="E157" s="102"/>
      <c r="F157" s="102"/>
      <c r="G157" s="102"/>
      <c r="H157" s="102"/>
      <c r="I157" s="102"/>
      <c r="J157" s="102"/>
    </row>
    <row r="158" spans="1:10" ht="17.25" customHeight="1" x14ac:dyDescent="0.25">
      <c r="A158" s="79">
        <v>31</v>
      </c>
      <c r="B158" s="110" t="s">
        <v>108</v>
      </c>
      <c r="C158" s="111"/>
      <c r="D158" s="112"/>
      <c r="E158" s="80" t="s">
        <v>106</v>
      </c>
      <c r="F158" s="81">
        <v>552</v>
      </c>
      <c r="G158" s="90">
        <v>3</v>
      </c>
      <c r="H158" s="91">
        <v>1493</v>
      </c>
      <c r="I158" s="93"/>
      <c r="J158" s="91">
        <f t="shared" si="4"/>
        <v>0</v>
      </c>
    </row>
    <row r="159" spans="1:10" ht="14.25" customHeight="1" x14ac:dyDescent="0.25">
      <c r="A159" s="101" t="s">
        <v>167</v>
      </c>
      <c r="B159" s="102"/>
      <c r="C159" s="102"/>
      <c r="D159" s="102"/>
      <c r="E159" s="102"/>
      <c r="F159" s="102"/>
      <c r="G159" s="102"/>
      <c r="H159" s="102"/>
      <c r="I159" s="102"/>
      <c r="J159" s="102"/>
    </row>
    <row r="160" spans="1:10" ht="17.25" customHeight="1" x14ac:dyDescent="0.25">
      <c r="A160" s="79">
        <v>32</v>
      </c>
      <c r="B160" s="110" t="s">
        <v>108</v>
      </c>
      <c r="C160" s="111"/>
      <c r="D160" s="112"/>
      <c r="E160" s="80" t="s">
        <v>106</v>
      </c>
      <c r="F160" s="81">
        <v>3388.04</v>
      </c>
      <c r="G160" s="90">
        <v>3</v>
      </c>
      <c r="H160" s="91">
        <v>1195</v>
      </c>
      <c r="I160" s="93"/>
      <c r="J160" s="91">
        <f t="shared" si="4"/>
        <v>0</v>
      </c>
    </row>
    <row r="161" spans="1:10" ht="14.25" customHeight="1" x14ac:dyDescent="0.25">
      <c r="A161" s="101" t="s">
        <v>62</v>
      </c>
      <c r="B161" s="102"/>
      <c r="C161" s="102"/>
      <c r="D161" s="102"/>
      <c r="E161" s="102"/>
      <c r="F161" s="102"/>
      <c r="G161" s="102"/>
      <c r="H161" s="102"/>
      <c r="I161" s="102"/>
      <c r="J161" s="102"/>
    </row>
    <row r="162" spans="1:10" ht="17.25" customHeight="1" x14ac:dyDescent="0.25">
      <c r="A162" s="79">
        <v>33</v>
      </c>
      <c r="B162" s="110" t="s">
        <v>108</v>
      </c>
      <c r="C162" s="111"/>
      <c r="D162" s="112"/>
      <c r="E162" s="80" t="s">
        <v>106</v>
      </c>
      <c r="F162" s="81">
        <v>1105.0999999999999</v>
      </c>
      <c r="G162" s="90">
        <v>3</v>
      </c>
      <c r="H162" s="91">
        <v>1314</v>
      </c>
      <c r="I162" s="93"/>
      <c r="J162" s="91">
        <f t="shared" si="4"/>
        <v>0</v>
      </c>
    </row>
    <row r="163" spans="1:10" ht="14.25" customHeight="1" x14ac:dyDescent="0.25">
      <c r="A163" s="101" t="s">
        <v>131</v>
      </c>
      <c r="B163" s="102"/>
      <c r="C163" s="102"/>
      <c r="D163" s="102"/>
      <c r="E163" s="102"/>
      <c r="F163" s="102"/>
      <c r="G163" s="102"/>
      <c r="H163" s="102"/>
      <c r="I163" s="102"/>
      <c r="J163" s="102"/>
    </row>
    <row r="164" spans="1:10" ht="17.25" customHeight="1" x14ac:dyDescent="0.25">
      <c r="A164" s="79">
        <v>34</v>
      </c>
      <c r="B164" s="110" t="s">
        <v>108</v>
      </c>
      <c r="C164" s="111"/>
      <c r="D164" s="112"/>
      <c r="E164" s="80" t="s">
        <v>106</v>
      </c>
      <c r="F164" s="81">
        <v>3557.2</v>
      </c>
      <c r="G164" s="90">
        <v>3</v>
      </c>
      <c r="H164" s="91">
        <v>1220</v>
      </c>
      <c r="I164" s="93"/>
      <c r="J164" s="91">
        <f t="shared" si="4"/>
        <v>0</v>
      </c>
    </row>
    <row r="165" spans="1:10" ht="14.25" customHeight="1" x14ac:dyDescent="0.25">
      <c r="A165" s="101" t="s">
        <v>132</v>
      </c>
      <c r="B165" s="102"/>
      <c r="C165" s="102"/>
      <c r="D165" s="102"/>
      <c r="E165" s="102"/>
      <c r="F165" s="102"/>
      <c r="G165" s="102"/>
      <c r="H165" s="102"/>
      <c r="I165" s="102"/>
      <c r="J165" s="102"/>
    </row>
    <row r="166" spans="1:10" ht="17.25" customHeight="1" x14ac:dyDescent="0.25">
      <c r="A166" s="79">
        <v>35</v>
      </c>
      <c r="B166" s="110" t="s">
        <v>108</v>
      </c>
      <c r="C166" s="111"/>
      <c r="D166" s="112"/>
      <c r="E166" s="80" t="s">
        <v>106</v>
      </c>
      <c r="F166" s="81">
        <v>389.18</v>
      </c>
      <c r="G166" s="90">
        <v>3</v>
      </c>
      <c r="H166" s="91">
        <v>1314</v>
      </c>
      <c r="I166" s="93"/>
      <c r="J166" s="91">
        <f t="shared" si="4"/>
        <v>0</v>
      </c>
    </row>
    <row r="167" spans="1:10" ht="14.25" customHeight="1" x14ac:dyDescent="0.25">
      <c r="A167" s="101" t="s">
        <v>75</v>
      </c>
      <c r="B167" s="102"/>
      <c r="C167" s="102"/>
      <c r="D167" s="102"/>
      <c r="E167" s="102"/>
      <c r="F167" s="102"/>
      <c r="G167" s="102"/>
      <c r="H167" s="102"/>
      <c r="I167" s="102"/>
      <c r="J167" s="102"/>
    </row>
    <row r="168" spans="1:10" ht="17.25" customHeight="1" x14ac:dyDescent="0.25">
      <c r="A168" s="79">
        <v>36</v>
      </c>
      <c r="B168" s="110" t="s">
        <v>108</v>
      </c>
      <c r="C168" s="111"/>
      <c r="D168" s="112"/>
      <c r="E168" s="80" t="s">
        <v>106</v>
      </c>
      <c r="F168" s="81">
        <v>2538.83</v>
      </c>
      <c r="G168" s="90">
        <v>3</v>
      </c>
      <c r="H168" s="91">
        <v>1195</v>
      </c>
      <c r="I168" s="93"/>
      <c r="J168" s="91">
        <f t="shared" si="4"/>
        <v>0</v>
      </c>
    </row>
    <row r="169" spans="1:10" ht="14.25" customHeight="1" x14ac:dyDescent="0.25">
      <c r="A169" s="101" t="s">
        <v>133</v>
      </c>
      <c r="B169" s="102"/>
      <c r="C169" s="102"/>
      <c r="D169" s="102"/>
      <c r="E169" s="102"/>
      <c r="F169" s="102"/>
      <c r="G169" s="102"/>
      <c r="H169" s="102"/>
      <c r="I169" s="102"/>
      <c r="J169" s="102"/>
    </row>
    <row r="170" spans="1:10" ht="17.25" customHeight="1" x14ac:dyDescent="0.25">
      <c r="A170" s="79">
        <v>37</v>
      </c>
      <c r="B170" s="110" t="s">
        <v>108</v>
      </c>
      <c r="C170" s="111"/>
      <c r="D170" s="112"/>
      <c r="E170" s="80" t="s">
        <v>106</v>
      </c>
      <c r="F170" s="81">
        <v>347</v>
      </c>
      <c r="G170" s="90">
        <v>3</v>
      </c>
      <c r="H170" s="91">
        <v>1671</v>
      </c>
      <c r="I170" s="93"/>
      <c r="J170" s="91">
        <f t="shared" si="4"/>
        <v>0</v>
      </c>
    </row>
    <row r="171" spans="1:10" ht="14.25" customHeight="1" x14ac:dyDescent="0.25">
      <c r="A171" s="101" t="s">
        <v>134</v>
      </c>
      <c r="B171" s="102"/>
      <c r="C171" s="102"/>
      <c r="D171" s="102"/>
      <c r="E171" s="102"/>
      <c r="F171" s="102"/>
      <c r="G171" s="102"/>
      <c r="H171" s="102"/>
      <c r="I171" s="102"/>
      <c r="J171" s="102"/>
    </row>
    <row r="172" spans="1:10" ht="17.25" customHeight="1" x14ac:dyDescent="0.25">
      <c r="A172" s="79">
        <v>38</v>
      </c>
      <c r="B172" s="110" t="s">
        <v>108</v>
      </c>
      <c r="C172" s="111"/>
      <c r="D172" s="112"/>
      <c r="E172" s="80" t="s">
        <v>106</v>
      </c>
      <c r="F172" s="81">
        <v>576.15</v>
      </c>
      <c r="G172" s="90">
        <v>3</v>
      </c>
      <c r="H172" s="91">
        <v>1493</v>
      </c>
      <c r="I172" s="93"/>
      <c r="J172" s="91">
        <f t="shared" si="4"/>
        <v>0</v>
      </c>
    </row>
    <row r="173" spans="1:10" ht="14.25" customHeight="1" x14ac:dyDescent="0.25">
      <c r="A173" s="101" t="s">
        <v>77</v>
      </c>
      <c r="B173" s="102"/>
      <c r="C173" s="102"/>
      <c r="D173" s="102"/>
      <c r="E173" s="102"/>
      <c r="F173" s="102"/>
      <c r="G173" s="102"/>
      <c r="H173" s="102"/>
      <c r="I173" s="102"/>
      <c r="J173" s="102"/>
    </row>
    <row r="174" spans="1:10" ht="17.25" customHeight="1" x14ac:dyDescent="0.25">
      <c r="A174" s="79">
        <v>39</v>
      </c>
      <c r="B174" s="110" t="s">
        <v>108</v>
      </c>
      <c r="C174" s="111"/>
      <c r="D174" s="112"/>
      <c r="E174" s="80" t="s">
        <v>106</v>
      </c>
      <c r="F174" s="81">
        <v>1962.15</v>
      </c>
      <c r="G174" s="90">
        <v>3</v>
      </c>
      <c r="H174" s="91">
        <v>1183</v>
      </c>
      <c r="I174" s="93"/>
      <c r="J174" s="91">
        <f t="shared" si="4"/>
        <v>0</v>
      </c>
    </row>
    <row r="175" spans="1:10" ht="14.25" customHeight="1" x14ac:dyDescent="0.25">
      <c r="A175" s="101" t="s">
        <v>135</v>
      </c>
      <c r="B175" s="102"/>
      <c r="C175" s="102"/>
      <c r="D175" s="102"/>
      <c r="E175" s="102"/>
      <c r="F175" s="102"/>
      <c r="G175" s="102"/>
      <c r="H175" s="102"/>
      <c r="I175" s="102"/>
      <c r="J175" s="102"/>
    </row>
    <row r="176" spans="1:10" ht="17.25" customHeight="1" x14ac:dyDescent="0.25">
      <c r="A176" s="79">
        <v>40</v>
      </c>
      <c r="B176" s="110" t="s">
        <v>108</v>
      </c>
      <c r="C176" s="111"/>
      <c r="D176" s="112"/>
      <c r="E176" s="80" t="s">
        <v>106</v>
      </c>
      <c r="F176" s="81">
        <v>410.07</v>
      </c>
      <c r="G176" s="90">
        <v>3</v>
      </c>
      <c r="H176" s="91">
        <v>1642</v>
      </c>
      <c r="I176" s="93"/>
      <c r="J176" s="91">
        <f t="shared" si="4"/>
        <v>0</v>
      </c>
    </row>
    <row r="177" spans="1:14" ht="14.25" customHeight="1" x14ac:dyDescent="0.25">
      <c r="A177" s="101" t="s">
        <v>136</v>
      </c>
      <c r="B177" s="102"/>
      <c r="C177" s="102"/>
      <c r="D177" s="102"/>
      <c r="E177" s="102"/>
      <c r="F177" s="102"/>
      <c r="G177" s="102"/>
      <c r="H177" s="102"/>
      <c r="I177" s="102"/>
      <c r="J177" s="102"/>
    </row>
    <row r="178" spans="1:14" ht="17.25" customHeight="1" x14ac:dyDescent="0.25">
      <c r="A178" s="79">
        <v>41</v>
      </c>
      <c r="B178" s="110" t="s">
        <v>108</v>
      </c>
      <c r="C178" s="111"/>
      <c r="D178" s="112"/>
      <c r="E178" s="80" t="s">
        <v>106</v>
      </c>
      <c r="F178" s="81">
        <v>619.70000000000005</v>
      </c>
      <c r="G178" s="90">
        <v>3</v>
      </c>
      <c r="H178" s="91">
        <v>1493</v>
      </c>
      <c r="I178" s="93"/>
      <c r="J178" s="91">
        <f t="shared" si="4"/>
        <v>0</v>
      </c>
    </row>
    <row r="179" spans="1:14" ht="14.25" customHeight="1" x14ac:dyDescent="0.25">
      <c r="A179" s="101" t="s">
        <v>79</v>
      </c>
      <c r="B179" s="102"/>
      <c r="C179" s="102"/>
      <c r="D179" s="102"/>
      <c r="E179" s="102"/>
      <c r="F179" s="102"/>
      <c r="G179" s="102"/>
      <c r="H179" s="102"/>
      <c r="I179" s="102"/>
      <c r="J179" s="102"/>
    </row>
    <row r="180" spans="1:14" ht="17.25" customHeight="1" x14ac:dyDescent="0.25">
      <c r="A180" s="79">
        <v>42</v>
      </c>
      <c r="B180" s="110" t="s">
        <v>108</v>
      </c>
      <c r="C180" s="111"/>
      <c r="D180" s="112"/>
      <c r="E180" s="80" t="s">
        <v>106</v>
      </c>
      <c r="F180" s="81">
        <v>672.46</v>
      </c>
      <c r="G180" s="90">
        <v>3</v>
      </c>
      <c r="H180" s="91">
        <v>1493</v>
      </c>
      <c r="I180" s="93"/>
      <c r="J180" s="91">
        <f t="shared" si="4"/>
        <v>0</v>
      </c>
      <c r="N180" s="94"/>
    </row>
    <row r="181" spans="1:14" ht="14.25" customHeight="1" x14ac:dyDescent="0.25">
      <c r="A181" s="101" t="s">
        <v>137</v>
      </c>
      <c r="B181" s="102"/>
      <c r="C181" s="102"/>
      <c r="D181" s="102"/>
      <c r="E181" s="102"/>
      <c r="F181" s="102"/>
      <c r="G181" s="102"/>
      <c r="H181" s="102"/>
      <c r="I181" s="102"/>
      <c r="J181" s="102"/>
    </row>
    <row r="182" spans="1:14" ht="17.25" customHeight="1" x14ac:dyDescent="0.25">
      <c r="A182" s="79">
        <v>43</v>
      </c>
      <c r="B182" s="110" t="s">
        <v>108</v>
      </c>
      <c r="C182" s="111"/>
      <c r="D182" s="112"/>
      <c r="E182" s="80" t="s">
        <v>106</v>
      </c>
      <c r="F182" s="81">
        <v>326.64999999999998</v>
      </c>
      <c r="G182" s="90">
        <v>3</v>
      </c>
      <c r="H182" s="91">
        <v>1671</v>
      </c>
      <c r="I182" s="93"/>
      <c r="J182" s="91">
        <f t="shared" si="4"/>
        <v>0</v>
      </c>
    </row>
    <row r="183" spans="1:14" ht="14.25" customHeight="1" x14ac:dyDescent="0.25">
      <c r="A183" s="101" t="s">
        <v>138</v>
      </c>
      <c r="B183" s="102"/>
      <c r="C183" s="102"/>
      <c r="D183" s="102"/>
      <c r="E183" s="102"/>
      <c r="F183" s="102"/>
      <c r="G183" s="102"/>
      <c r="H183" s="102"/>
      <c r="I183" s="102"/>
      <c r="J183" s="102"/>
    </row>
    <row r="184" spans="1:14" ht="17.25" customHeight="1" x14ac:dyDescent="0.25">
      <c r="A184" s="79">
        <v>44</v>
      </c>
      <c r="B184" s="110" t="s">
        <v>108</v>
      </c>
      <c r="C184" s="111"/>
      <c r="D184" s="112"/>
      <c r="E184" s="80" t="s">
        <v>106</v>
      </c>
      <c r="F184" s="81">
        <v>784</v>
      </c>
      <c r="G184" s="90">
        <v>3</v>
      </c>
      <c r="H184" s="91">
        <v>1493</v>
      </c>
      <c r="I184" s="93"/>
      <c r="J184" s="91">
        <f t="shared" si="4"/>
        <v>0</v>
      </c>
    </row>
    <row r="185" spans="1:14" ht="14.25" customHeight="1" x14ac:dyDescent="0.25">
      <c r="A185" s="101" t="s">
        <v>82</v>
      </c>
      <c r="B185" s="102"/>
      <c r="C185" s="102"/>
      <c r="D185" s="102"/>
      <c r="E185" s="102"/>
      <c r="F185" s="102"/>
      <c r="G185" s="102"/>
      <c r="H185" s="102"/>
      <c r="I185" s="102"/>
      <c r="J185" s="102"/>
    </row>
    <row r="186" spans="1:14" ht="17.25" customHeight="1" x14ac:dyDescent="0.25">
      <c r="A186" s="79">
        <v>45</v>
      </c>
      <c r="B186" s="110" t="s">
        <v>108</v>
      </c>
      <c r="C186" s="111"/>
      <c r="D186" s="112"/>
      <c r="E186" s="80" t="s">
        <v>106</v>
      </c>
      <c r="F186" s="81">
        <v>656</v>
      </c>
      <c r="G186" s="90">
        <v>3</v>
      </c>
      <c r="H186" s="91">
        <v>1314</v>
      </c>
      <c r="I186" s="93"/>
      <c r="J186" s="91">
        <f t="shared" si="4"/>
        <v>0</v>
      </c>
    </row>
    <row r="187" spans="1:14" ht="14.25" customHeight="1" x14ac:dyDescent="0.25">
      <c r="A187" s="101" t="s">
        <v>85</v>
      </c>
      <c r="B187" s="102"/>
      <c r="C187" s="102"/>
      <c r="D187" s="102"/>
      <c r="E187" s="102"/>
      <c r="F187" s="102"/>
      <c r="G187" s="102"/>
      <c r="H187" s="102"/>
      <c r="I187" s="102"/>
      <c r="J187" s="102"/>
    </row>
    <row r="188" spans="1:14" ht="17.25" customHeight="1" x14ac:dyDescent="0.25">
      <c r="A188" s="79">
        <v>46</v>
      </c>
      <c r="B188" s="110" t="s">
        <v>108</v>
      </c>
      <c r="C188" s="111"/>
      <c r="D188" s="112"/>
      <c r="E188" s="80" t="s">
        <v>106</v>
      </c>
      <c r="F188" s="81">
        <v>454.95</v>
      </c>
      <c r="G188" s="90">
        <v>3</v>
      </c>
      <c r="H188" s="91">
        <v>1493</v>
      </c>
      <c r="I188" s="93"/>
      <c r="J188" s="91">
        <f t="shared" si="4"/>
        <v>0</v>
      </c>
    </row>
    <row r="189" spans="1:14" ht="14.25" customHeight="1" x14ac:dyDescent="0.25">
      <c r="A189" s="101" t="s">
        <v>139</v>
      </c>
      <c r="B189" s="102"/>
      <c r="C189" s="102"/>
      <c r="D189" s="102"/>
      <c r="E189" s="102"/>
      <c r="F189" s="102"/>
      <c r="G189" s="102"/>
      <c r="H189" s="102"/>
      <c r="I189" s="102"/>
      <c r="J189" s="102"/>
    </row>
    <row r="190" spans="1:14" ht="17.25" customHeight="1" x14ac:dyDescent="0.25">
      <c r="A190" s="79">
        <v>47</v>
      </c>
      <c r="B190" s="110" t="s">
        <v>108</v>
      </c>
      <c r="C190" s="111"/>
      <c r="D190" s="112"/>
      <c r="E190" s="80" t="s">
        <v>106</v>
      </c>
      <c r="F190" s="81">
        <v>338.37</v>
      </c>
      <c r="G190" s="90">
        <v>3</v>
      </c>
      <c r="H190" s="91">
        <v>1671</v>
      </c>
      <c r="I190" s="93"/>
      <c r="J190" s="91">
        <f t="shared" si="4"/>
        <v>0</v>
      </c>
    </row>
    <row r="191" spans="1:14" ht="14.25" customHeight="1" x14ac:dyDescent="0.25">
      <c r="A191" s="101" t="s">
        <v>140</v>
      </c>
      <c r="B191" s="102"/>
      <c r="C191" s="102"/>
      <c r="D191" s="102"/>
      <c r="E191" s="102"/>
      <c r="F191" s="102"/>
      <c r="G191" s="102"/>
      <c r="H191" s="102"/>
      <c r="I191" s="102"/>
      <c r="J191" s="102"/>
    </row>
    <row r="192" spans="1:14" ht="17.25" customHeight="1" x14ac:dyDescent="0.25">
      <c r="A192" s="79">
        <v>48</v>
      </c>
      <c r="B192" s="110" t="s">
        <v>108</v>
      </c>
      <c r="C192" s="111"/>
      <c r="D192" s="112"/>
      <c r="E192" s="80" t="s">
        <v>106</v>
      </c>
      <c r="F192" s="81">
        <v>50</v>
      </c>
      <c r="G192" s="90">
        <v>3</v>
      </c>
      <c r="H192" s="91">
        <v>3416</v>
      </c>
      <c r="I192" s="93"/>
      <c r="J192" s="91">
        <f t="shared" si="4"/>
        <v>0</v>
      </c>
    </row>
    <row r="193" spans="1:10" ht="14.25" customHeight="1" x14ac:dyDescent="0.25">
      <c r="A193" s="101" t="s">
        <v>87</v>
      </c>
      <c r="B193" s="102"/>
      <c r="C193" s="102"/>
      <c r="D193" s="102"/>
      <c r="E193" s="102"/>
      <c r="F193" s="102"/>
      <c r="G193" s="102"/>
      <c r="H193" s="102"/>
      <c r="I193" s="102"/>
      <c r="J193" s="102"/>
    </row>
    <row r="194" spans="1:10" ht="17.25" customHeight="1" x14ac:dyDescent="0.25">
      <c r="A194" s="79">
        <v>49</v>
      </c>
      <c r="B194" s="110" t="s">
        <v>108</v>
      </c>
      <c r="C194" s="111"/>
      <c r="D194" s="112"/>
      <c r="E194" s="80" t="s">
        <v>106</v>
      </c>
      <c r="F194" s="81">
        <v>700</v>
      </c>
      <c r="G194" s="90">
        <v>3</v>
      </c>
      <c r="H194" s="91">
        <v>1314</v>
      </c>
      <c r="I194" s="93"/>
      <c r="J194" s="91">
        <f t="shared" si="4"/>
        <v>0</v>
      </c>
    </row>
    <row r="195" spans="1:10" ht="14.25" customHeight="1" x14ac:dyDescent="0.25">
      <c r="A195" s="101" t="s">
        <v>88</v>
      </c>
      <c r="B195" s="102"/>
      <c r="C195" s="102"/>
      <c r="D195" s="102"/>
      <c r="E195" s="102"/>
      <c r="F195" s="102"/>
      <c r="G195" s="102"/>
      <c r="H195" s="102"/>
      <c r="I195" s="102"/>
      <c r="J195" s="102"/>
    </row>
    <row r="196" spans="1:10" ht="17.25" customHeight="1" x14ac:dyDescent="0.25">
      <c r="A196" s="79">
        <v>50</v>
      </c>
      <c r="B196" s="110" t="s">
        <v>108</v>
      </c>
      <c r="C196" s="111"/>
      <c r="D196" s="112"/>
      <c r="E196" s="80" t="s">
        <v>106</v>
      </c>
      <c r="F196" s="81">
        <v>1903.48</v>
      </c>
      <c r="G196" s="90">
        <v>3</v>
      </c>
      <c r="H196" s="91">
        <v>1195</v>
      </c>
      <c r="I196" s="93"/>
      <c r="J196" s="91">
        <f t="shared" si="4"/>
        <v>0</v>
      </c>
    </row>
    <row r="197" spans="1:10" ht="14.25" customHeight="1" x14ac:dyDescent="0.25">
      <c r="A197" s="101" t="s">
        <v>141</v>
      </c>
      <c r="B197" s="102"/>
      <c r="C197" s="102"/>
      <c r="D197" s="102"/>
      <c r="E197" s="102"/>
      <c r="F197" s="102"/>
      <c r="G197" s="102"/>
      <c r="H197" s="102"/>
      <c r="I197" s="102"/>
      <c r="J197" s="102"/>
    </row>
    <row r="198" spans="1:10" ht="17.25" customHeight="1" x14ac:dyDescent="0.25">
      <c r="A198" s="79">
        <v>51</v>
      </c>
      <c r="B198" s="110" t="s">
        <v>108</v>
      </c>
      <c r="C198" s="111"/>
      <c r="D198" s="112"/>
      <c r="E198" s="80" t="s">
        <v>106</v>
      </c>
      <c r="F198" s="81">
        <v>502.02</v>
      </c>
      <c r="G198" s="90">
        <v>3</v>
      </c>
      <c r="H198" s="91">
        <v>1493</v>
      </c>
      <c r="I198" s="93"/>
      <c r="J198" s="91">
        <f t="shared" si="4"/>
        <v>0</v>
      </c>
    </row>
    <row r="199" spans="1:10" ht="14.25" customHeight="1" x14ac:dyDescent="0.25">
      <c r="A199" s="101" t="s">
        <v>142</v>
      </c>
      <c r="B199" s="102"/>
      <c r="C199" s="102"/>
      <c r="D199" s="102"/>
      <c r="E199" s="102"/>
      <c r="F199" s="102"/>
      <c r="G199" s="102"/>
      <c r="H199" s="102"/>
      <c r="I199" s="102"/>
      <c r="J199" s="102"/>
    </row>
    <row r="200" spans="1:10" ht="17.25" customHeight="1" x14ac:dyDescent="0.25">
      <c r="A200" s="79">
        <v>52</v>
      </c>
      <c r="B200" s="110" t="s">
        <v>108</v>
      </c>
      <c r="C200" s="111"/>
      <c r="D200" s="112"/>
      <c r="E200" s="80" t="s">
        <v>106</v>
      </c>
      <c r="F200" s="81">
        <v>610</v>
      </c>
      <c r="G200" s="90">
        <v>3</v>
      </c>
      <c r="H200" s="91">
        <v>1314</v>
      </c>
      <c r="I200" s="93"/>
      <c r="J200" s="91">
        <f t="shared" si="4"/>
        <v>0</v>
      </c>
    </row>
    <row r="201" spans="1:10" ht="14.25" customHeight="1" x14ac:dyDescent="0.25">
      <c r="A201" s="101" t="s">
        <v>90</v>
      </c>
      <c r="B201" s="102"/>
      <c r="C201" s="102"/>
      <c r="D201" s="102"/>
      <c r="E201" s="102"/>
      <c r="F201" s="102"/>
      <c r="G201" s="102"/>
      <c r="H201" s="102"/>
      <c r="I201" s="102"/>
      <c r="J201" s="102"/>
    </row>
    <row r="202" spans="1:10" ht="17.25" customHeight="1" x14ac:dyDescent="0.25">
      <c r="A202" s="79">
        <v>53</v>
      </c>
      <c r="B202" s="110" t="s">
        <v>108</v>
      </c>
      <c r="C202" s="111"/>
      <c r="D202" s="112"/>
      <c r="E202" s="80" t="s">
        <v>106</v>
      </c>
      <c r="F202" s="81">
        <v>886</v>
      </c>
      <c r="G202" s="90">
        <v>3</v>
      </c>
      <c r="H202" s="91">
        <v>1493</v>
      </c>
      <c r="I202" s="93"/>
      <c r="J202" s="91">
        <f t="shared" si="4"/>
        <v>0</v>
      </c>
    </row>
    <row r="203" spans="1:10" ht="14.25" customHeight="1" x14ac:dyDescent="0.25">
      <c r="A203" s="101" t="s">
        <v>143</v>
      </c>
      <c r="B203" s="102"/>
      <c r="C203" s="102"/>
      <c r="D203" s="102"/>
      <c r="E203" s="102"/>
      <c r="F203" s="102"/>
      <c r="G203" s="102"/>
      <c r="H203" s="102"/>
      <c r="I203" s="102"/>
      <c r="J203" s="102"/>
    </row>
    <row r="204" spans="1:10" ht="17.25" customHeight="1" x14ac:dyDescent="0.25">
      <c r="A204" s="79">
        <v>54</v>
      </c>
      <c r="B204" s="110" t="s">
        <v>108</v>
      </c>
      <c r="C204" s="111"/>
      <c r="D204" s="112"/>
      <c r="E204" s="80" t="s">
        <v>106</v>
      </c>
      <c r="F204" s="81">
        <v>400</v>
      </c>
      <c r="G204" s="90">
        <v>3</v>
      </c>
      <c r="H204" s="91">
        <v>1404</v>
      </c>
      <c r="I204" s="93"/>
      <c r="J204" s="91">
        <f t="shared" si="4"/>
        <v>0</v>
      </c>
    </row>
    <row r="205" spans="1:10" ht="14.25" customHeight="1" x14ac:dyDescent="0.25">
      <c r="A205" s="101" t="s">
        <v>92</v>
      </c>
      <c r="B205" s="102"/>
      <c r="C205" s="102"/>
      <c r="D205" s="102"/>
      <c r="E205" s="102"/>
      <c r="F205" s="102"/>
      <c r="G205" s="102"/>
      <c r="H205" s="102"/>
      <c r="I205" s="102"/>
      <c r="J205" s="102"/>
    </row>
    <row r="206" spans="1:10" ht="17.25" customHeight="1" x14ac:dyDescent="0.25">
      <c r="A206" s="79">
        <v>55</v>
      </c>
      <c r="B206" s="110" t="s">
        <v>108</v>
      </c>
      <c r="C206" s="111"/>
      <c r="D206" s="112"/>
      <c r="E206" s="80" t="s">
        <v>106</v>
      </c>
      <c r="F206" s="81">
        <v>508</v>
      </c>
      <c r="G206" s="90">
        <v>3</v>
      </c>
      <c r="H206" s="91">
        <v>1164</v>
      </c>
      <c r="I206" s="93"/>
      <c r="J206" s="91">
        <f t="shared" si="4"/>
        <v>0</v>
      </c>
    </row>
    <row r="207" spans="1:10" ht="14.25" customHeight="1" x14ac:dyDescent="0.25">
      <c r="A207" s="101" t="s">
        <v>93</v>
      </c>
      <c r="B207" s="102"/>
      <c r="C207" s="102"/>
      <c r="D207" s="102"/>
      <c r="E207" s="102"/>
      <c r="F207" s="102"/>
      <c r="G207" s="102"/>
      <c r="H207" s="102"/>
      <c r="I207" s="102"/>
      <c r="J207" s="102"/>
    </row>
    <row r="208" spans="1:10" ht="17.25" customHeight="1" x14ac:dyDescent="0.25">
      <c r="A208" s="79">
        <v>56</v>
      </c>
      <c r="B208" s="110" t="s">
        <v>108</v>
      </c>
      <c r="C208" s="111"/>
      <c r="D208" s="112"/>
      <c r="E208" s="80" t="s">
        <v>106</v>
      </c>
      <c r="F208" s="81">
        <v>635.20000000000005</v>
      </c>
      <c r="G208" s="90">
        <v>3</v>
      </c>
      <c r="H208" s="91">
        <v>1164</v>
      </c>
      <c r="I208" s="93"/>
      <c r="J208" s="91">
        <f t="shared" si="4"/>
        <v>0</v>
      </c>
    </row>
    <row r="209" spans="1:10" ht="14.25" customHeight="1" x14ac:dyDescent="0.25">
      <c r="A209" s="101" t="s">
        <v>144</v>
      </c>
      <c r="B209" s="102"/>
      <c r="C209" s="102"/>
      <c r="D209" s="102"/>
      <c r="E209" s="102"/>
      <c r="F209" s="102"/>
      <c r="G209" s="102"/>
      <c r="H209" s="102"/>
      <c r="I209" s="102"/>
      <c r="J209" s="102"/>
    </row>
    <row r="210" spans="1:10" ht="17.25" customHeight="1" x14ac:dyDescent="0.25">
      <c r="A210" s="79">
        <v>57</v>
      </c>
      <c r="B210" s="110" t="s">
        <v>108</v>
      </c>
      <c r="C210" s="111"/>
      <c r="D210" s="112"/>
      <c r="E210" s="80" t="s">
        <v>106</v>
      </c>
      <c r="F210" s="81">
        <v>238</v>
      </c>
      <c r="G210" s="90">
        <v>3</v>
      </c>
      <c r="H210" s="91">
        <v>1821</v>
      </c>
      <c r="I210" s="93"/>
      <c r="J210" s="91">
        <f t="shared" si="4"/>
        <v>0</v>
      </c>
    </row>
    <row r="211" spans="1:10" ht="14.25" customHeight="1" x14ac:dyDescent="0.25">
      <c r="A211" s="101" t="s">
        <v>145</v>
      </c>
      <c r="B211" s="102"/>
      <c r="C211" s="102"/>
      <c r="D211" s="102"/>
      <c r="E211" s="102"/>
      <c r="F211" s="102"/>
      <c r="G211" s="102"/>
      <c r="H211" s="102"/>
      <c r="I211" s="102"/>
      <c r="J211" s="102"/>
    </row>
    <row r="212" spans="1:10" ht="17.25" customHeight="1" x14ac:dyDescent="0.25">
      <c r="A212" s="79">
        <v>58</v>
      </c>
      <c r="B212" s="110" t="s">
        <v>108</v>
      </c>
      <c r="C212" s="111"/>
      <c r="D212" s="112"/>
      <c r="E212" s="80" t="s">
        <v>106</v>
      </c>
      <c r="F212" s="81">
        <v>2713.71</v>
      </c>
      <c r="G212" s="90">
        <v>3</v>
      </c>
      <c r="H212" s="91">
        <v>1136</v>
      </c>
      <c r="I212" s="93"/>
      <c r="J212" s="91">
        <f t="shared" si="4"/>
        <v>0</v>
      </c>
    </row>
    <row r="213" spans="1:10" ht="14.25" customHeight="1" x14ac:dyDescent="0.25">
      <c r="A213" s="101" t="s">
        <v>146</v>
      </c>
      <c r="B213" s="102"/>
      <c r="C213" s="102"/>
      <c r="D213" s="102"/>
      <c r="E213" s="102"/>
      <c r="F213" s="102"/>
      <c r="G213" s="102"/>
      <c r="H213" s="102"/>
      <c r="I213" s="102"/>
      <c r="J213" s="102"/>
    </row>
    <row r="214" spans="1:10" ht="17.25" customHeight="1" x14ac:dyDescent="0.25">
      <c r="A214" s="79">
        <v>59</v>
      </c>
      <c r="B214" s="110" t="s">
        <v>108</v>
      </c>
      <c r="C214" s="111"/>
      <c r="D214" s="112"/>
      <c r="E214" s="80" t="s">
        <v>106</v>
      </c>
      <c r="F214" s="81">
        <v>727.86</v>
      </c>
      <c r="G214" s="90">
        <v>3</v>
      </c>
      <c r="H214" s="91">
        <v>1195</v>
      </c>
      <c r="I214" s="93"/>
      <c r="J214" s="91">
        <f t="shared" si="4"/>
        <v>0</v>
      </c>
    </row>
    <row r="215" spans="1:10" ht="14.25" customHeight="1" x14ac:dyDescent="0.25">
      <c r="A215" s="101" t="s">
        <v>147</v>
      </c>
      <c r="B215" s="102"/>
      <c r="C215" s="102"/>
      <c r="D215" s="102"/>
      <c r="E215" s="102"/>
      <c r="F215" s="102"/>
      <c r="G215" s="102"/>
      <c r="H215" s="102"/>
      <c r="I215" s="102"/>
      <c r="J215" s="102"/>
    </row>
    <row r="216" spans="1:10" ht="17.25" customHeight="1" x14ac:dyDescent="0.25">
      <c r="A216" s="79">
        <v>60</v>
      </c>
      <c r="B216" s="110" t="s">
        <v>108</v>
      </c>
      <c r="C216" s="111"/>
      <c r="D216" s="112"/>
      <c r="E216" s="80" t="s">
        <v>106</v>
      </c>
      <c r="F216" s="81">
        <v>806.55</v>
      </c>
      <c r="G216" s="90">
        <v>3</v>
      </c>
      <c r="H216" s="91">
        <v>1195</v>
      </c>
      <c r="I216" s="93"/>
      <c r="J216" s="91">
        <f t="shared" si="4"/>
        <v>0</v>
      </c>
    </row>
    <row r="217" spans="1:10" ht="14.25" customHeight="1" x14ac:dyDescent="0.25">
      <c r="A217" s="101" t="s">
        <v>148</v>
      </c>
      <c r="B217" s="102"/>
      <c r="C217" s="102"/>
      <c r="D217" s="102"/>
      <c r="E217" s="102"/>
      <c r="F217" s="102"/>
      <c r="G217" s="102"/>
      <c r="H217" s="102"/>
      <c r="I217" s="102"/>
      <c r="J217" s="102"/>
    </row>
    <row r="218" spans="1:10" ht="17.25" customHeight="1" x14ac:dyDescent="0.25">
      <c r="A218" s="79">
        <v>61</v>
      </c>
      <c r="B218" s="110" t="s">
        <v>108</v>
      </c>
      <c r="C218" s="111"/>
      <c r="D218" s="112"/>
      <c r="E218" s="80" t="s">
        <v>106</v>
      </c>
      <c r="F218" s="81">
        <v>274</v>
      </c>
      <c r="G218" s="90">
        <v>3</v>
      </c>
      <c r="H218" s="91">
        <v>1790</v>
      </c>
      <c r="I218" s="93"/>
      <c r="J218" s="91">
        <f t="shared" si="4"/>
        <v>0</v>
      </c>
    </row>
    <row r="219" spans="1:10" ht="14.25" customHeight="1" x14ac:dyDescent="0.25">
      <c r="A219" s="101" t="s">
        <v>149</v>
      </c>
      <c r="B219" s="102"/>
      <c r="C219" s="102"/>
      <c r="D219" s="102"/>
      <c r="E219" s="102"/>
      <c r="F219" s="102"/>
      <c r="G219" s="102"/>
      <c r="H219" s="102"/>
      <c r="I219" s="102"/>
      <c r="J219" s="102"/>
    </row>
    <row r="220" spans="1:10" ht="17.25" customHeight="1" x14ac:dyDescent="0.25">
      <c r="A220" s="79">
        <v>62</v>
      </c>
      <c r="B220" s="110" t="s">
        <v>108</v>
      </c>
      <c r="C220" s="111"/>
      <c r="D220" s="112"/>
      <c r="E220" s="80" t="s">
        <v>106</v>
      </c>
      <c r="F220" s="81">
        <v>1000</v>
      </c>
      <c r="G220" s="90">
        <v>3</v>
      </c>
      <c r="H220" s="91">
        <v>1045</v>
      </c>
      <c r="I220" s="93"/>
      <c r="J220" s="91">
        <f t="shared" si="4"/>
        <v>0</v>
      </c>
    </row>
    <row r="221" spans="1:10" ht="14.25" customHeight="1" x14ac:dyDescent="0.25">
      <c r="A221" s="101" t="s">
        <v>150</v>
      </c>
      <c r="B221" s="102"/>
      <c r="C221" s="102"/>
      <c r="D221" s="102"/>
      <c r="E221" s="102"/>
      <c r="F221" s="102"/>
      <c r="G221" s="102"/>
      <c r="H221" s="102"/>
      <c r="I221" s="102"/>
      <c r="J221" s="102"/>
    </row>
    <row r="222" spans="1:10" ht="17.25" customHeight="1" x14ac:dyDescent="0.25">
      <c r="A222" s="79">
        <v>63</v>
      </c>
      <c r="B222" s="110" t="s">
        <v>108</v>
      </c>
      <c r="C222" s="111"/>
      <c r="D222" s="112"/>
      <c r="E222" s="80" t="s">
        <v>106</v>
      </c>
      <c r="F222" s="81">
        <v>1314.48</v>
      </c>
      <c r="G222" s="90">
        <v>3</v>
      </c>
      <c r="H222" s="91">
        <v>1166</v>
      </c>
      <c r="I222" s="93"/>
      <c r="J222" s="91">
        <f t="shared" si="4"/>
        <v>0</v>
      </c>
    </row>
    <row r="223" spans="1:10" ht="14.25" customHeight="1" x14ac:dyDescent="0.25">
      <c r="A223" s="101" t="s">
        <v>151</v>
      </c>
      <c r="B223" s="102"/>
      <c r="C223" s="102"/>
      <c r="D223" s="102"/>
      <c r="E223" s="102"/>
      <c r="F223" s="102"/>
      <c r="G223" s="102"/>
      <c r="H223" s="102"/>
      <c r="I223" s="102"/>
      <c r="J223" s="102"/>
    </row>
    <row r="224" spans="1:10" ht="17.25" customHeight="1" x14ac:dyDescent="0.25">
      <c r="A224" s="79">
        <v>64</v>
      </c>
      <c r="B224" s="110" t="s">
        <v>108</v>
      </c>
      <c r="C224" s="111"/>
      <c r="D224" s="112"/>
      <c r="E224" s="80" t="s">
        <v>106</v>
      </c>
      <c r="F224" s="81">
        <v>238</v>
      </c>
      <c r="G224" s="90">
        <v>3</v>
      </c>
      <c r="H224" s="91">
        <v>2535</v>
      </c>
      <c r="I224" s="93"/>
      <c r="J224" s="91">
        <f t="shared" si="4"/>
        <v>0</v>
      </c>
    </row>
    <row r="225" spans="1:10" ht="14.25" customHeight="1" x14ac:dyDescent="0.25">
      <c r="A225" s="101" t="s">
        <v>152</v>
      </c>
      <c r="B225" s="102"/>
      <c r="C225" s="102"/>
      <c r="D225" s="102"/>
      <c r="E225" s="102"/>
      <c r="F225" s="102"/>
      <c r="G225" s="102"/>
      <c r="H225" s="102"/>
      <c r="I225" s="102"/>
      <c r="J225" s="102"/>
    </row>
    <row r="226" spans="1:10" ht="17.25" customHeight="1" x14ac:dyDescent="0.25">
      <c r="A226" s="79">
        <v>65</v>
      </c>
      <c r="B226" s="110" t="s">
        <v>108</v>
      </c>
      <c r="C226" s="111"/>
      <c r="D226" s="112"/>
      <c r="E226" s="80" t="s">
        <v>106</v>
      </c>
      <c r="F226" s="81">
        <v>507</v>
      </c>
      <c r="G226" s="90">
        <v>3</v>
      </c>
      <c r="H226" s="91">
        <v>2385</v>
      </c>
      <c r="I226" s="93"/>
      <c r="J226" s="91">
        <f t="shared" si="4"/>
        <v>0</v>
      </c>
    </row>
    <row r="227" spans="1:10" ht="14.25" customHeight="1" x14ac:dyDescent="0.25">
      <c r="A227" s="101" t="s">
        <v>153</v>
      </c>
      <c r="B227" s="102"/>
      <c r="C227" s="102"/>
      <c r="D227" s="102"/>
      <c r="E227" s="102"/>
      <c r="F227" s="102"/>
      <c r="G227" s="102"/>
      <c r="H227" s="102"/>
      <c r="I227" s="102"/>
      <c r="J227" s="102"/>
    </row>
    <row r="228" spans="1:10" ht="17.25" customHeight="1" x14ac:dyDescent="0.25">
      <c r="A228" s="79">
        <v>66</v>
      </c>
      <c r="B228" s="110" t="s">
        <v>108</v>
      </c>
      <c r="C228" s="111"/>
      <c r="D228" s="112"/>
      <c r="E228" s="80" t="s">
        <v>106</v>
      </c>
      <c r="F228" s="81">
        <v>17072.16</v>
      </c>
      <c r="G228" s="90">
        <v>3</v>
      </c>
      <c r="H228" s="91">
        <v>423</v>
      </c>
      <c r="I228" s="93"/>
      <c r="J228" s="91">
        <f t="shared" si="4"/>
        <v>0</v>
      </c>
    </row>
    <row r="229" spans="1:10" ht="14.25" customHeight="1" x14ac:dyDescent="0.25">
      <c r="A229" s="101" t="s">
        <v>154</v>
      </c>
      <c r="B229" s="102"/>
      <c r="C229" s="102"/>
      <c r="D229" s="102"/>
      <c r="E229" s="102"/>
      <c r="F229" s="102"/>
      <c r="G229" s="102"/>
      <c r="H229" s="102"/>
      <c r="I229" s="102"/>
      <c r="J229" s="102"/>
    </row>
    <row r="230" spans="1:10" ht="17.25" customHeight="1" x14ac:dyDescent="0.25">
      <c r="A230" s="79">
        <v>67</v>
      </c>
      <c r="B230" s="110" t="s">
        <v>108</v>
      </c>
      <c r="C230" s="111"/>
      <c r="D230" s="112"/>
      <c r="E230" s="80" t="s">
        <v>106</v>
      </c>
      <c r="F230" s="81">
        <v>3722</v>
      </c>
      <c r="G230" s="90">
        <v>3</v>
      </c>
      <c r="H230" s="91">
        <v>881</v>
      </c>
      <c r="I230" s="93"/>
      <c r="J230" s="91">
        <f t="shared" si="4"/>
        <v>0</v>
      </c>
    </row>
    <row r="231" spans="1:10" ht="14.25" customHeight="1" x14ac:dyDescent="0.25">
      <c r="A231" s="101" t="s">
        <v>155</v>
      </c>
      <c r="B231" s="102"/>
      <c r="C231" s="102"/>
      <c r="D231" s="102"/>
      <c r="E231" s="102"/>
      <c r="F231" s="102"/>
      <c r="G231" s="102"/>
      <c r="H231" s="102"/>
      <c r="I231" s="102"/>
      <c r="J231" s="102"/>
    </row>
    <row r="232" spans="1:10" ht="17.25" customHeight="1" x14ac:dyDescent="0.25">
      <c r="A232" s="79">
        <v>68</v>
      </c>
      <c r="B232" s="110" t="s">
        <v>108</v>
      </c>
      <c r="C232" s="111"/>
      <c r="D232" s="112"/>
      <c r="E232" s="80" t="s">
        <v>106</v>
      </c>
      <c r="F232" s="81">
        <v>713.66</v>
      </c>
      <c r="G232" s="90">
        <v>3</v>
      </c>
      <c r="H232" s="91">
        <v>2475</v>
      </c>
      <c r="I232" s="93"/>
      <c r="J232" s="91">
        <f t="shared" si="4"/>
        <v>0</v>
      </c>
    </row>
    <row r="233" spans="1:10" ht="15" customHeight="1" x14ac:dyDescent="0.25">
      <c r="A233" s="119" t="s">
        <v>162</v>
      </c>
      <c r="B233" s="120"/>
      <c r="C233" s="120"/>
      <c r="D233" s="120"/>
      <c r="E233" s="120"/>
      <c r="F233" s="120"/>
      <c r="G233" s="120"/>
      <c r="H233" s="120"/>
      <c r="I233" s="121"/>
      <c r="J233" s="98">
        <f>SUM(J98:J232)</f>
        <v>0</v>
      </c>
    </row>
    <row r="234" spans="1:10" ht="18" customHeight="1" x14ac:dyDescent="0.25">
      <c r="A234" s="116" t="s">
        <v>157</v>
      </c>
      <c r="B234" s="117"/>
      <c r="C234" s="117"/>
      <c r="D234" s="117"/>
      <c r="E234" s="117"/>
      <c r="F234" s="117"/>
      <c r="G234" s="117"/>
      <c r="H234" s="117"/>
      <c r="I234" s="117"/>
      <c r="J234" s="117"/>
    </row>
    <row r="235" spans="1:10" ht="91.5" customHeight="1" x14ac:dyDescent="0.25">
      <c r="A235" s="74" t="s">
        <v>10</v>
      </c>
      <c r="B235" s="113" t="s">
        <v>107</v>
      </c>
      <c r="C235" s="114"/>
      <c r="D235" s="115"/>
      <c r="E235" s="75" t="s">
        <v>12</v>
      </c>
      <c r="F235" s="75" t="s">
        <v>161</v>
      </c>
      <c r="G235" s="75" t="s">
        <v>171</v>
      </c>
      <c r="H235" s="97" t="s">
        <v>168</v>
      </c>
      <c r="I235" s="95" t="s">
        <v>175</v>
      </c>
      <c r="J235" s="96" t="s">
        <v>176</v>
      </c>
    </row>
    <row r="236" spans="1:10" ht="14.25" customHeight="1" x14ac:dyDescent="0.25">
      <c r="A236" s="101" t="s">
        <v>82</v>
      </c>
      <c r="B236" s="102"/>
      <c r="C236" s="102"/>
      <c r="D236" s="102"/>
      <c r="E236" s="102"/>
      <c r="F236" s="102"/>
      <c r="G236" s="102"/>
      <c r="H236" s="102"/>
      <c r="I236" s="102"/>
      <c r="J236" s="102"/>
    </row>
    <row r="237" spans="1:10" ht="81.75" customHeight="1" x14ac:dyDescent="0.25">
      <c r="A237" s="79">
        <v>1</v>
      </c>
      <c r="B237" s="103" t="s">
        <v>163</v>
      </c>
      <c r="C237" s="104"/>
      <c r="D237" s="105"/>
      <c r="E237" s="80" t="s">
        <v>106</v>
      </c>
      <c r="F237" s="83">
        <v>600</v>
      </c>
      <c r="G237" s="90">
        <v>1</v>
      </c>
      <c r="H237" s="91">
        <v>9980</v>
      </c>
      <c r="I237" s="93"/>
      <c r="J237" s="91">
        <f t="shared" ref="J237" si="5">+ROUND(I237*F237*G237,0)</f>
        <v>0</v>
      </c>
    </row>
    <row r="238" spans="1:10" ht="13.5" customHeight="1" x14ac:dyDescent="0.25">
      <c r="A238" s="119" t="s">
        <v>158</v>
      </c>
      <c r="B238" s="120"/>
      <c r="C238" s="120"/>
      <c r="D238" s="120"/>
      <c r="E238" s="120"/>
      <c r="F238" s="120"/>
      <c r="G238" s="120"/>
      <c r="H238" s="120"/>
      <c r="I238" s="121"/>
      <c r="J238" s="99">
        <f>+J237</f>
        <v>0</v>
      </c>
    </row>
    <row r="239" spans="1:10" ht="13.5" customHeight="1" x14ac:dyDescent="0.25">
      <c r="A239" s="157" t="s">
        <v>181</v>
      </c>
      <c r="B239" s="158"/>
      <c r="C239" s="158"/>
      <c r="D239" s="158"/>
      <c r="E239" s="158"/>
      <c r="F239" s="158"/>
      <c r="G239" s="158"/>
      <c r="H239" s="158"/>
      <c r="I239" s="158"/>
      <c r="J239" s="159">
        <v>33209250</v>
      </c>
    </row>
    <row r="240" spans="1:10" s="84" customFormat="1" ht="20.25" customHeight="1" x14ac:dyDescent="0.25">
      <c r="A240" s="129" t="s">
        <v>177</v>
      </c>
      <c r="B240" s="130"/>
      <c r="C240" s="130"/>
      <c r="D240" s="130"/>
      <c r="E240" s="130"/>
      <c r="F240" s="130"/>
      <c r="G240" s="130"/>
      <c r="H240" s="130"/>
      <c r="I240" s="131"/>
      <c r="J240" s="100">
        <f>+SUM(J94+J233+J238)</f>
        <v>0</v>
      </c>
    </row>
    <row r="241" spans="1:10" ht="3" customHeight="1" x14ac:dyDescent="0.25">
      <c r="A241" s="85"/>
    </row>
    <row r="243" spans="1:10" x14ac:dyDescent="0.25">
      <c r="A243" s="160" t="s">
        <v>178</v>
      </c>
      <c r="B243" s="160"/>
      <c r="C243" s="160"/>
      <c r="D243" s="160"/>
      <c r="E243" s="160"/>
      <c r="F243" s="160"/>
      <c r="G243" s="160"/>
      <c r="H243" s="160"/>
      <c r="I243" s="160"/>
      <c r="J243" s="160"/>
    </row>
    <row r="244" spans="1:10" x14ac:dyDescent="0.25">
      <c r="A244" s="160" t="s">
        <v>179</v>
      </c>
      <c r="B244" s="160"/>
      <c r="C244" s="160"/>
      <c r="D244" s="160"/>
      <c r="E244" s="160"/>
      <c r="F244" s="160"/>
      <c r="G244" s="160"/>
      <c r="H244" s="160"/>
      <c r="I244" s="160"/>
      <c r="J244" s="160"/>
    </row>
    <row r="245" spans="1:10" x14ac:dyDescent="0.25">
      <c r="A245" s="160" t="s">
        <v>180</v>
      </c>
      <c r="B245" s="160"/>
      <c r="C245" s="160"/>
      <c r="D245" s="160"/>
      <c r="E245" s="160"/>
      <c r="F245" s="160"/>
      <c r="G245" s="160"/>
      <c r="H245" s="160"/>
      <c r="I245" s="160"/>
      <c r="J245" s="160"/>
    </row>
    <row r="246" spans="1:10" ht="27" customHeight="1" x14ac:dyDescent="0.25">
      <c r="A246" s="160" t="s">
        <v>182</v>
      </c>
      <c r="B246" s="160"/>
      <c r="C246" s="160"/>
      <c r="D246" s="160"/>
      <c r="E246" s="160"/>
      <c r="F246" s="160"/>
      <c r="G246" s="160"/>
      <c r="H246" s="160"/>
      <c r="I246" s="160"/>
      <c r="J246" s="160"/>
    </row>
  </sheetData>
  <mergeCells count="243">
    <mergeCell ref="A239:I239"/>
    <mergeCell ref="A245:J245"/>
    <mergeCell ref="A238:I238"/>
    <mergeCell ref="A240:I240"/>
    <mergeCell ref="A243:J243"/>
    <mergeCell ref="A244:J244"/>
    <mergeCell ref="A246:J246"/>
    <mergeCell ref="B8:D8"/>
    <mergeCell ref="B10:D10"/>
    <mergeCell ref="B12:D12"/>
    <mergeCell ref="A13:J13"/>
    <mergeCell ref="B28:D28"/>
    <mergeCell ref="B30:D30"/>
    <mergeCell ref="A27:J27"/>
    <mergeCell ref="A29:J29"/>
    <mergeCell ref="A31:J31"/>
    <mergeCell ref="A44:J44"/>
    <mergeCell ref="A46:J46"/>
    <mergeCell ref="A48:J48"/>
    <mergeCell ref="B38:D38"/>
    <mergeCell ref="B40:D40"/>
    <mergeCell ref="B41:D41"/>
    <mergeCell ref="B43:D43"/>
    <mergeCell ref="A39:J39"/>
    <mergeCell ref="A42:J42"/>
    <mergeCell ref="B50:D50"/>
    <mergeCell ref="A233:I233"/>
    <mergeCell ref="B20:D20"/>
    <mergeCell ref="B22:D22"/>
    <mergeCell ref="B23:D23"/>
    <mergeCell ref="B25:D25"/>
    <mergeCell ref="A21:J21"/>
    <mergeCell ref="A24:J24"/>
    <mergeCell ref="B14:D14"/>
    <mergeCell ref="B16:D16"/>
    <mergeCell ref="B17:D17"/>
    <mergeCell ref="B19:D19"/>
    <mergeCell ref="A15:J15"/>
    <mergeCell ref="A18:J18"/>
    <mergeCell ref="B32:D32"/>
    <mergeCell ref="B33:D33"/>
    <mergeCell ref="B34:D34"/>
    <mergeCell ref="B36:D36"/>
    <mergeCell ref="B37:D37"/>
    <mergeCell ref="A35:J35"/>
    <mergeCell ref="B26:D26"/>
    <mergeCell ref="A51:J51"/>
    <mergeCell ref="A54:J54"/>
    <mergeCell ref="B45:D45"/>
    <mergeCell ref="B47:D47"/>
    <mergeCell ref="B49:D49"/>
    <mergeCell ref="B62:D62"/>
    <mergeCell ref="B4:D4"/>
    <mergeCell ref="B7:D7"/>
    <mergeCell ref="A1:J1"/>
    <mergeCell ref="B56:D56"/>
    <mergeCell ref="B58:D58"/>
    <mergeCell ref="B59:D59"/>
    <mergeCell ref="B60:D60"/>
    <mergeCell ref="A57:J57"/>
    <mergeCell ref="A61:J61"/>
    <mergeCell ref="B52:D52"/>
    <mergeCell ref="B53:D53"/>
    <mergeCell ref="B55:D55"/>
    <mergeCell ref="B68:D68"/>
    <mergeCell ref="B70:D70"/>
    <mergeCell ref="B72:D72"/>
    <mergeCell ref="A69:J69"/>
    <mergeCell ref="A71:J71"/>
    <mergeCell ref="A73:J73"/>
    <mergeCell ref="B64:D64"/>
    <mergeCell ref="B66:D66"/>
    <mergeCell ref="A63:J63"/>
    <mergeCell ref="A65:J65"/>
    <mergeCell ref="A67:J67"/>
    <mergeCell ref="B80:D80"/>
    <mergeCell ref="B82:D82"/>
    <mergeCell ref="B84:D84"/>
    <mergeCell ref="A81:J81"/>
    <mergeCell ref="A83:J83"/>
    <mergeCell ref="A85:J85"/>
    <mergeCell ref="B74:D74"/>
    <mergeCell ref="B75:D75"/>
    <mergeCell ref="B77:D77"/>
    <mergeCell ref="B78:D78"/>
    <mergeCell ref="A76:J76"/>
    <mergeCell ref="A79:J79"/>
    <mergeCell ref="B93:D93"/>
    <mergeCell ref="B96:D96"/>
    <mergeCell ref="A92:J92"/>
    <mergeCell ref="A95:J95"/>
    <mergeCell ref="A97:J97"/>
    <mergeCell ref="B86:D86"/>
    <mergeCell ref="B87:D87"/>
    <mergeCell ref="B89:D89"/>
    <mergeCell ref="B90:D90"/>
    <mergeCell ref="B91:D91"/>
    <mergeCell ref="A88:J88"/>
    <mergeCell ref="A94:I94"/>
    <mergeCell ref="B104:D104"/>
    <mergeCell ref="B106:D106"/>
    <mergeCell ref="B108:D108"/>
    <mergeCell ref="A105:J105"/>
    <mergeCell ref="A107:J107"/>
    <mergeCell ref="A109:J109"/>
    <mergeCell ref="B98:D98"/>
    <mergeCell ref="B100:D100"/>
    <mergeCell ref="B102:D102"/>
    <mergeCell ref="A99:J99"/>
    <mergeCell ref="A101:J101"/>
    <mergeCell ref="A103:J103"/>
    <mergeCell ref="B116:D116"/>
    <mergeCell ref="B118:D118"/>
    <mergeCell ref="B120:D120"/>
    <mergeCell ref="A117:J117"/>
    <mergeCell ref="A119:J119"/>
    <mergeCell ref="A121:J121"/>
    <mergeCell ref="B110:D110"/>
    <mergeCell ref="B112:D112"/>
    <mergeCell ref="B114:D114"/>
    <mergeCell ref="A111:J111"/>
    <mergeCell ref="A113:J113"/>
    <mergeCell ref="A115:J115"/>
    <mergeCell ref="B128:D128"/>
    <mergeCell ref="B130:D130"/>
    <mergeCell ref="B132:D132"/>
    <mergeCell ref="A129:J129"/>
    <mergeCell ref="A131:J131"/>
    <mergeCell ref="A133:J133"/>
    <mergeCell ref="B122:D122"/>
    <mergeCell ref="B124:D124"/>
    <mergeCell ref="B126:D126"/>
    <mergeCell ref="A123:J123"/>
    <mergeCell ref="A125:J125"/>
    <mergeCell ref="A127:J127"/>
    <mergeCell ref="B140:D140"/>
    <mergeCell ref="B142:D142"/>
    <mergeCell ref="B144:D144"/>
    <mergeCell ref="A141:J141"/>
    <mergeCell ref="A143:J143"/>
    <mergeCell ref="A145:J145"/>
    <mergeCell ref="B134:D134"/>
    <mergeCell ref="B136:D136"/>
    <mergeCell ref="B138:D138"/>
    <mergeCell ref="A135:J135"/>
    <mergeCell ref="A137:J137"/>
    <mergeCell ref="A139:J139"/>
    <mergeCell ref="B152:D152"/>
    <mergeCell ref="B154:D154"/>
    <mergeCell ref="B156:D156"/>
    <mergeCell ref="A153:J153"/>
    <mergeCell ref="A155:J155"/>
    <mergeCell ref="A157:J157"/>
    <mergeCell ref="B146:D146"/>
    <mergeCell ref="B148:D148"/>
    <mergeCell ref="B150:D150"/>
    <mergeCell ref="A147:J147"/>
    <mergeCell ref="A149:J149"/>
    <mergeCell ref="A151:J151"/>
    <mergeCell ref="B164:D164"/>
    <mergeCell ref="B166:D166"/>
    <mergeCell ref="B168:D168"/>
    <mergeCell ref="A165:J165"/>
    <mergeCell ref="A167:J167"/>
    <mergeCell ref="A169:J169"/>
    <mergeCell ref="B158:D158"/>
    <mergeCell ref="B160:D160"/>
    <mergeCell ref="B162:D162"/>
    <mergeCell ref="A159:J159"/>
    <mergeCell ref="A161:J161"/>
    <mergeCell ref="A163:J163"/>
    <mergeCell ref="B176:D176"/>
    <mergeCell ref="B178:D178"/>
    <mergeCell ref="B180:D180"/>
    <mergeCell ref="A177:J177"/>
    <mergeCell ref="A179:J179"/>
    <mergeCell ref="A181:J181"/>
    <mergeCell ref="B170:D170"/>
    <mergeCell ref="B172:D172"/>
    <mergeCell ref="B174:D174"/>
    <mergeCell ref="A171:J171"/>
    <mergeCell ref="A173:J173"/>
    <mergeCell ref="A175:J175"/>
    <mergeCell ref="B188:D188"/>
    <mergeCell ref="B190:D190"/>
    <mergeCell ref="B192:D192"/>
    <mergeCell ref="A189:J189"/>
    <mergeCell ref="A191:J191"/>
    <mergeCell ref="A193:J193"/>
    <mergeCell ref="B182:D182"/>
    <mergeCell ref="B184:D184"/>
    <mergeCell ref="B186:D186"/>
    <mergeCell ref="A183:J183"/>
    <mergeCell ref="A185:J185"/>
    <mergeCell ref="A187:J187"/>
    <mergeCell ref="B200:D200"/>
    <mergeCell ref="B202:D202"/>
    <mergeCell ref="B204:D204"/>
    <mergeCell ref="A201:J201"/>
    <mergeCell ref="A203:J203"/>
    <mergeCell ref="A205:J205"/>
    <mergeCell ref="B194:D194"/>
    <mergeCell ref="B196:D196"/>
    <mergeCell ref="B198:D198"/>
    <mergeCell ref="A195:J195"/>
    <mergeCell ref="A197:J197"/>
    <mergeCell ref="A199:J199"/>
    <mergeCell ref="B212:D212"/>
    <mergeCell ref="B214:D214"/>
    <mergeCell ref="B216:D216"/>
    <mergeCell ref="A213:J213"/>
    <mergeCell ref="A215:J215"/>
    <mergeCell ref="A217:J217"/>
    <mergeCell ref="B206:D206"/>
    <mergeCell ref="B208:D208"/>
    <mergeCell ref="B210:D210"/>
    <mergeCell ref="A207:J207"/>
    <mergeCell ref="A209:J209"/>
    <mergeCell ref="A211:J211"/>
    <mergeCell ref="A236:J236"/>
    <mergeCell ref="B237:D237"/>
    <mergeCell ref="A2:J2"/>
    <mergeCell ref="A5:J5"/>
    <mergeCell ref="A6:J6"/>
    <mergeCell ref="A9:J9"/>
    <mergeCell ref="A11:J11"/>
    <mergeCell ref="B230:D230"/>
    <mergeCell ref="B232:D232"/>
    <mergeCell ref="B235:D235"/>
    <mergeCell ref="A231:J231"/>
    <mergeCell ref="A234:J234"/>
    <mergeCell ref="B224:D224"/>
    <mergeCell ref="B226:D226"/>
    <mergeCell ref="B228:D228"/>
    <mergeCell ref="A225:J225"/>
    <mergeCell ref="A227:J227"/>
    <mergeCell ref="A229:J229"/>
    <mergeCell ref="B218:D218"/>
    <mergeCell ref="B220:D220"/>
    <mergeCell ref="B222:D222"/>
    <mergeCell ref="A219:J219"/>
    <mergeCell ref="A221:J221"/>
    <mergeCell ref="A223:J223"/>
  </mergeCells>
  <conditionalFormatting sqref="F7:F8 F10 F12 F14 F28 F30 F40:F41 F43 F45 F47 F49:F50 F52:F53 F55:F56 F58:F60 F62 F64 F66 F68 F70 F72 F74:F75 F77:F78 F80 F82 F86:F87 F89:F91 F93 F98 F100 F102 F104 F106 F108 F110 F112 F114 F116 F118 F120 F122 F124 F126 F128 F130 F132 F134 F136 F138 F140 F142 F144 F146 F148 F150 F152 F154 F156 F158 F160 F162 F164 F166 F168 F170 F172 F174 F176 F178 F180 F182 F184 F186 F188 F190 F192 F194 F196 F198 F200 F202 F204 F206 F208 F210 F212 F214 F216 F218 F220 F222 F224 F226 F228 F230 F232 F237">
    <cfRule type="containsText" dxfId="9" priority="8" operator="containsText" text="No cotiza">
      <formula>NOT(ISERROR(SEARCH("No cotiza",F7)))</formula>
    </cfRule>
  </conditionalFormatting>
  <conditionalFormatting sqref="F16:F17">
    <cfRule type="containsText" dxfId="8" priority="7" operator="containsText" text="No cotiza">
      <formula>NOT(ISERROR(SEARCH("No cotiza",F16)))</formula>
    </cfRule>
  </conditionalFormatting>
  <conditionalFormatting sqref="F19:F20">
    <cfRule type="containsText" dxfId="7" priority="6" operator="containsText" text="No cotiza">
      <formula>NOT(ISERROR(SEARCH("No cotiza",F19)))</formula>
    </cfRule>
  </conditionalFormatting>
  <conditionalFormatting sqref="F22:F23">
    <cfRule type="containsText" dxfId="6" priority="5" operator="containsText" text="No cotiza">
      <formula>NOT(ISERROR(SEARCH("No cotiza",F22)))</formula>
    </cfRule>
  </conditionalFormatting>
  <conditionalFormatting sqref="F25:F26">
    <cfRule type="containsText" dxfId="5" priority="4" operator="containsText" text="No cotiza">
      <formula>NOT(ISERROR(SEARCH("No cotiza",F25)))</formula>
    </cfRule>
  </conditionalFormatting>
  <conditionalFormatting sqref="F32:F34">
    <cfRule type="containsText" dxfId="4" priority="3" operator="containsText" text="No cotiza">
      <formula>NOT(ISERROR(SEARCH("No cotiza",F32)))</formula>
    </cfRule>
  </conditionalFormatting>
  <conditionalFormatting sqref="F36:F38">
    <cfRule type="containsText" dxfId="3" priority="2" operator="containsText" text="No cotiza">
      <formula>NOT(ISERROR(SEARCH("No cotiza",F36)))</formula>
    </cfRule>
  </conditionalFormatting>
  <conditionalFormatting sqref="F84">
    <cfRule type="containsText" dxfId="2" priority="1" operator="containsText" text="No cotiza">
      <formula>NOT(ISERROR(SEARCH("No cotiza",F84)))</formula>
    </cfRule>
  </conditionalFormatting>
  <printOptions horizontalCentered="1"/>
  <pageMargins left="0.39370078740157483" right="0.39370078740157483" top="0.78740157480314965" bottom="0.39370078740157483" header="0.31496062992125984" footer="0.31496062992125984"/>
  <pageSetup scale="1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
  <cols>
    <col min="1" max="1" width="18.42578125" style="16" customWidth="1"/>
    <col min="2" max="2" width="18.28515625" style="16" customWidth="1"/>
    <col min="3" max="4" width="18.28515625" style="70" customWidth="1"/>
    <col min="5" max="8" width="18.28515625" style="16" customWidth="1"/>
    <col min="9" max="9" width="22.42578125" style="16" customWidth="1"/>
    <col min="10" max="10" width="2.140625" style="16" customWidth="1"/>
    <col min="11" max="11" width="14.7109375" style="16" hidden="1" customWidth="1"/>
    <col min="12" max="14" width="16" style="1" hidden="1" customWidth="1"/>
    <col min="15" max="15" width="16" style="16" hidden="1" customWidth="1"/>
    <col min="16" max="16384" width="11.42578125" style="16" hidden="1"/>
  </cols>
  <sheetData>
    <row r="1" spans="1:12" s="1" customFormat="1" ht="12.75" customHeight="1" x14ac:dyDescent="0.25">
      <c r="C1" s="2"/>
      <c r="D1" s="2"/>
    </row>
    <row r="2" spans="1:12" s="1" customFormat="1" ht="3.75" customHeight="1" x14ac:dyDescent="0.25">
      <c r="C2" s="2"/>
      <c r="D2" s="2"/>
    </row>
    <row r="3" spans="1:12" s="1" customFormat="1" ht="25.5" customHeight="1" x14ac:dyDescent="0.25">
      <c r="A3" s="148" t="s">
        <v>14</v>
      </c>
      <c r="B3" s="148"/>
      <c r="C3" s="148"/>
      <c r="D3" s="148"/>
      <c r="E3" s="148"/>
      <c r="F3" s="148"/>
      <c r="G3" s="148"/>
      <c r="H3" s="148"/>
      <c r="I3" s="148"/>
    </row>
    <row r="4" spans="1:12" s="1" customFormat="1" ht="3.75" customHeight="1" x14ac:dyDescent="0.25">
      <c r="A4" s="3"/>
      <c r="B4" s="3"/>
      <c r="C4" s="3"/>
      <c r="D4" s="3"/>
      <c r="E4" s="3"/>
      <c r="F4" s="3"/>
      <c r="G4" s="3"/>
    </row>
    <row r="5" spans="1:12" s="1" customFormat="1" ht="21" customHeight="1" x14ac:dyDescent="0.25">
      <c r="A5" s="4" t="s">
        <v>0</v>
      </c>
      <c r="B5" s="149"/>
      <c r="C5" s="150"/>
      <c r="D5" s="5" t="s">
        <v>1</v>
      </c>
      <c r="E5" s="149" t="s">
        <v>15</v>
      </c>
      <c r="F5" s="150"/>
      <c r="G5" s="5" t="s">
        <v>2</v>
      </c>
      <c r="H5" s="151">
        <v>43220</v>
      </c>
      <c r="I5" s="152"/>
    </row>
    <row r="6" spans="1:12" s="1" customFormat="1" ht="21" customHeight="1" x14ac:dyDescent="0.25">
      <c r="A6" s="6" t="s">
        <v>3</v>
      </c>
      <c r="B6" s="149" t="s">
        <v>16</v>
      </c>
      <c r="C6" s="150"/>
      <c r="D6" s="5" t="s">
        <v>4</v>
      </c>
      <c r="E6" s="149" t="s">
        <v>17</v>
      </c>
      <c r="F6" s="150"/>
      <c r="G6" s="7" t="s">
        <v>5</v>
      </c>
      <c r="H6" s="149">
        <v>3164728247</v>
      </c>
      <c r="I6" s="150"/>
      <c r="L6" s="8"/>
    </row>
    <row r="7" spans="1:12" s="1" customFormat="1" ht="21" customHeight="1" x14ac:dyDescent="0.25">
      <c r="A7" s="6" t="s">
        <v>6</v>
      </c>
      <c r="B7" s="149" t="s">
        <v>18</v>
      </c>
      <c r="C7" s="150"/>
      <c r="D7" s="5" t="s">
        <v>7</v>
      </c>
      <c r="E7" s="153" t="s">
        <v>19</v>
      </c>
      <c r="F7" s="154"/>
      <c r="G7" s="7" t="s">
        <v>8</v>
      </c>
      <c r="H7" s="153">
        <v>2362022</v>
      </c>
      <c r="I7" s="154"/>
      <c r="K7"/>
    </row>
    <row r="8" spans="1:12" s="1" customFormat="1" ht="3.75" customHeight="1" x14ac:dyDescent="0.25">
      <c r="C8" s="2"/>
      <c r="D8" s="2"/>
      <c r="E8" s="9"/>
    </row>
    <row r="9" spans="1:12" s="1" customFormat="1" ht="18.75" customHeight="1" x14ac:dyDescent="0.25">
      <c r="A9" s="155" t="s">
        <v>9</v>
      </c>
      <c r="B9" s="155"/>
      <c r="C9" s="155"/>
      <c r="D9" s="155"/>
      <c r="E9" s="155"/>
      <c r="F9" s="155"/>
      <c r="G9" s="155"/>
      <c r="H9" s="155"/>
      <c r="I9" s="155"/>
    </row>
    <row r="10" spans="1:12" s="1" customFormat="1" ht="119.25" customHeight="1" x14ac:dyDescent="0.25">
      <c r="A10" s="156" t="s">
        <v>20</v>
      </c>
      <c r="B10" s="156"/>
      <c r="C10" s="156"/>
      <c r="D10" s="156"/>
      <c r="E10" s="156"/>
      <c r="F10" s="156"/>
      <c r="G10" s="156"/>
      <c r="H10" s="156"/>
      <c r="I10" s="156"/>
    </row>
    <row r="11" spans="1:12" s="1" customFormat="1" ht="17.649999999999999" customHeight="1" x14ac:dyDescent="0.25">
      <c r="A11" s="145" t="s">
        <v>21</v>
      </c>
      <c r="B11" s="146"/>
      <c r="C11" s="146"/>
      <c r="D11" s="146"/>
      <c r="E11" s="146"/>
      <c r="F11" s="146"/>
      <c r="G11" s="146"/>
      <c r="H11" s="146"/>
      <c r="I11" s="147"/>
    </row>
    <row r="12" spans="1:12" s="1" customFormat="1" ht="15.4" customHeight="1" x14ac:dyDescent="0.25">
      <c r="A12" s="134" t="s">
        <v>22</v>
      </c>
      <c r="B12" s="135"/>
      <c r="C12" s="135"/>
      <c r="D12" s="135"/>
      <c r="E12" s="135"/>
      <c r="F12" s="135"/>
      <c r="G12" s="135"/>
      <c r="H12" s="135"/>
      <c r="I12" s="136"/>
    </row>
    <row r="13" spans="1:12" s="1" customFormat="1" ht="24.75" customHeight="1" x14ac:dyDescent="0.25">
      <c r="A13" s="137" t="s">
        <v>23</v>
      </c>
      <c r="B13" s="138"/>
      <c r="C13" s="138"/>
      <c r="D13" s="138"/>
      <c r="E13" s="138"/>
      <c r="F13" s="138"/>
      <c r="G13" s="138"/>
      <c r="H13" s="138"/>
      <c r="I13" s="139"/>
    </row>
    <row r="14" spans="1:12" s="1" customFormat="1" ht="3.75" customHeight="1" x14ac:dyDescent="0.25">
      <c r="A14" s="9"/>
      <c r="B14" s="9"/>
      <c r="C14" s="9"/>
      <c r="D14" s="9"/>
      <c r="E14" s="9"/>
      <c r="F14" s="9"/>
      <c r="G14" s="9"/>
    </row>
    <row r="15" spans="1:12" s="1" customFormat="1" ht="17.25" customHeight="1" x14ac:dyDescent="0.25">
      <c r="A15" s="140" t="s">
        <v>24</v>
      </c>
      <c r="B15" s="141"/>
      <c r="C15" s="10" t="s">
        <v>25</v>
      </c>
      <c r="D15" s="9"/>
      <c r="E15" s="9"/>
      <c r="F15" s="9"/>
      <c r="G15" s="9"/>
    </row>
    <row r="16" spans="1:12" s="1" customFormat="1" ht="3.75" customHeight="1" x14ac:dyDescent="0.2">
      <c r="B16" s="142"/>
      <c r="C16" s="142"/>
      <c r="D16" s="142"/>
      <c r="E16" s="142"/>
    </row>
    <row r="17" spans="1:14" ht="63" customHeight="1" thickBot="1" x14ac:dyDescent="0.25">
      <c r="A17" s="11" t="s">
        <v>26</v>
      </c>
      <c r="B17" s="12" t="s">
        <v>27</v>
      </c>
      <c r="C17" s="13" t="s">
        <v>28</v>
      </c>
      <c r="D17" s="12" t="s">
        <v>29</v>
      </c>
      <c r="E17" s="14" t="s">
        <v>30</v>
      </c>
      <c r="F17" s="14" t="s">
        <v>31</v>
      </c>
      <c r="G17" s="14" t="s">
        <v>32</v>
      </c>
      <c r="H17" s="14" t="s">
        <v>33</v>
      </c>
      <c r="I17" s="15" t="s">
        <v>34</v>
      </c>
      <c r="L17" s="8"/>
    </row>
    <row r="18" spans="1:14" ht="37.5" customHeight="1" thickTop="1" x14ac:dyDescent="0.2">
      <c r="A18" s="17" t="s">
        <v>35</v>
      </c>
      <c r="B18" s="18">
        <v>6</v>
      </c>
      <c r="C18" s="19" t="s">
        <v>36</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
      <c r="A19" s="26" t="s">
        <v>35</v>
      </c>
      <c r="B19" s="27">
        <v>6</v>
      </c>
      <c r="C19" s="28" t="s">
        <v>37</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25">
      <c r="A20" s="35" t="s">
        <v>35</v>
      </c>
      <c r="B20" s="36">
        <v>6</v>
      </c>
      <c r="C20" s="37" t="s">
        <v>38</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
      <c r="A21" s="44" t="s">
        <v>35</v>
      </c>
      <c r="B21" s="45">
        <v>10</v>
      </c>
      <c r="C21" s="46" t="s">
        <v>36</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
      <c r="A22" s="26" t="s">
        <v>35</v>
      </c>
      <c r="B22" s="52">
        <v>10</v>
      </c>
      <c r="C22" s="28" t="s">
        <v>37</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25">
      <c r="A23" s="26" t="s">
        <v>35</v>
      </c>
      <c r="B23" s="52">
        <v>10</v>
      </c>
      <c r="C23" s="54" t="s">
        <v>38</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
      <c r="A24" s="44" t="s">
        <v>35</v>
      </c>
      <c r="B24" s="45">
        <v>15</v>
      </c>
      <c r="C24" s="46" t="s">
        <v>36</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
      <c r="A25" s="26" t="s">
        <v>35</v>
      </c>
      <c r="B25" s="52">
        <v>15</v>
      </c>
      <c r="C25" s="28" t="s">
        <v>37</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25">
      <c r="A26" s="26" t="s">
        <v>35</v>
      </c>
      <c r="B26" s="52">
        <v>15</v>
      </c>
      <c r="C26" s="54" t="s">
        <v>38</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
      <c r="A27" s="44" t="s">
        <v>39</v>
      </c>
      <c r="B27" s="45">
        <v>30</v>
      </c>
      <c r="C27" s="46" t="s">
        <v>36</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
      <c r="A28" s="26" t="s">
        <v>39</v>
      </c>
      <c r="B28" s="52">
        <v>30</v>
      </c>
      <c r="C28" s="28" t="s">
        <v>37</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25">
      <c r="A29" s="26" t="s">
        <v>39</v>
      </c>
      <c r="B29" s="52">
        <v>30</v>
      </c>
      <c r="C29" s="54" t="s">
        <v>38</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
      <c r="A30" s="44" t="s">
        <v>39</v>
      </c>
      <c r="B30" s="45">
        <v>40</v>
      </c>
      <c r="C30" s="46" t="s">
        <v>36</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
      <c r="A31" s="26" t="s">
        <v>39</v>
      </c>
      <c r="B31" s="52">
        <v>40</v>
      </c>
      <c r="C31" s="28" t="s">
        <v>37</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25">
      <c r="A32" s="35" t="s">
        <v>39</v>
      </c>
      <c r="B32" s="58">
        <v>40</v>
      </c>
      <c r="C32" s="37" t="s">
        <v>38</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
      <c r="A33" s="17" t="s">
        <v>39</v>
      </c>
      <c r="B33" s="62">
        <v>80</v>
      </c>
      <c r="C33" s="19" t="s">
        <v>36</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
      <c r="A34" s="26" t="s">
        <v>39</v>
      </c>
      <c r="B34" s="52">
        <v>80</v>
      </c>
      <c r="C34" s="28" t="s">
        <v>37</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
      <c r="A35" s="63" t="s">
        <v>39</v>
      </c>
      <c r="B35" s="64">
        <v>80</v>
      </c>
      <c r="C35" s="28" t="s">
        <v>38</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25">
      <c r="A36" s="143" t="s">
        <v>40</v>
      </c>
      <c r="B36" s="143"/>
      <c r="C36" s="143"/>
      <c r="D36" s="65">
        <f>SUM(D18:D35)</f>
        <v>43</v>
      </c>
      <c r="H36" s="66">
        <f>IF(SUM(H18:H35)=0,"",SUM(H18:H35))</f>
        <v>795788700</v>
      </c>
      <c r="I36" s="67"/>
      <c r="K36" s="68"/>
    </row>
    <row r="37" spans="1:14" ht="3.75" customHeight="1" x14ac:dyDescent="0.2">
      <c r="B37" s="69"/>
    </row>
    <row r="38" spans="1:14" s="1" customFormat="1" ht="15.4" customHeight="1" x14ac:dyDescent="0.25">
      <c r="A38" s="144" t="s">
        <v>41</v>
      </c>
      <c r="B38" s="144"/>
      <c r="C38" s="144"/>
      <c r="D38" s="144"/>
      <c r="E38" s="144"/>
      <c r="F38" s="144"/>
      <c r="G38" s="144"/>
      <c r="H38" s="144"/>
      <c r="I38" s="144"/>
    </row>
    <row r="39" spans="1:14" s="1" customFormat="1" ht="57.75" customHeight="1" x14ac:dyDescent="0.25">
      <c r="A39" s="132" t="s">
        <v>42</v>
      </c>
      <c r="B39" s="132"/>
      <c r="C39" s="132"/>
      <c r="D39" s="132"/>
      <c r="E39" s="132"/>
      <c r="F39" s="132"/>
      <c r="G39" s="132"/>
      <c r="H39" s="132"/>
      <c r="I39" s="132"/>
    </row>
    <row r="40" spans="1:14" ht="19.5" customHeight="1" x14ac:dyDescent="0.2">
      <c r="A40" s="133" t="s">
        <v>43</v>
      </c>
      <c r="B40" s="133"/>
      <c r="C40" s="133"/>
      <c r="D40" s="133"/>
      <c r="E40" s="133"/>
      <c r="F40" s="133"/>
      <c r="G40" s="133"/>
      <c r="H40" s="133"/>
      <c r="I40" s="133"/>
      <c r="J40" s="1"/>
    </row>
    <row r="41" spans="1:14" ht="15" x14ac:dyDescent="0.2">
      <c r="J41" s="1"/>
    </row>
    <row r="42" spans="1:14" ht="15" customHeight="1" x14ac:dyDescent="0.2"/>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Formato Económico</vt:lpstr>
      <vt:lpstr>Cotización (2)</vt:lpstr>
      <vt:lpstr>'Cotización (2)'!Área_de_impresión</vt:lpstr>
      <vt:lpstr>'Formato Económico'!Área_de_impresión</vt:lpstr>
      <vt:lpstr>'Formato Económico'!Títulos_a_imprimir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Yuri Tatiana Rojas Gutierrez</cp:lastModifiedBy>
  <cp:revision/>
  <cp:lastPrinted>2026-02-05T14:19:18Z</cp:lastPrinted>
  <dcterms:created xsi:type="dcterms:W3CDTF">2018-12-17T00:47:47Z</dcterms:created>
  <dcterms:modified xsi:type="dcterms:W3CDTF">2026-06-04T22:07:20Z</dcterms:modified>
  <cp:category/>
  <cp:contentStatus/>
</cp:coreProperties>
</file>