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hermes_melo_gobiernobogota_gov_co/Documents/ALCB CONTRATACION DESDE ABRIL 2025/2026/7. JULIO ALCB/Modif. 7 Prórroga No. 5 CSU 1719 Natural de Colombia SAS/Nueva carpeta/"/>
    </mc:Choice>
  </mc:AlternateContent>
  <xr:revisionPtr revIDLastSave="0" documentId="8_{6E52EB35-F076-451E-91A1-896EC8264F53}" xr6:coauthVersionLast="47" xr6:coauthVersionMax="47" xr10:uidLastSave="{00000000-0000-0000-0000-000000000000}"/>
  <bookViews>
    <workbookView xWindow="-108" yWindow="-108" windowWidth="23256" windowHeight="13896" xr2:uid="{D92F7B6C-A673-4D92-9E12-1D504F80E01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201" i="1" l="1"/>
  <c r="M198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3" i="1"/>
  <c r="K198" i="1"/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3" i="1"/>
  <c r="L16" i="1"/>
  <c r="L6" i="1"/>
  <c r="L198" i="1" l="1"/>
  <c r="J198" i="1"/>
</calcChain>
</file>

<file path=xl/sharedStrings.xml><?xml version="1.0" encoding="utf-8"?>
<sst xmlns="http://schemas.openxmlformats.org/spreadsheetml/2006/main" count="598" uniqueCount="239">
  <si>
    <t>ÍTEM</t>
  </si>
  <si>
    <t xml:space="preserve">ELEMENTO Y/O PRODUCTO </t>
  </si>
  <si>
    <t xml:space="preserve">        NATURAL DE COLOMBIA S.A.S
NIT. 900544894-7</t>
  </si>
  <si>
    <t>UNIDAD</t>
  </si>
  <si>
    <t>CANTIDAD</t>
  </si>
  <si>
    <t>TOTAL</t>
  </si>
  <si>
    <t>CANECA DE VINILO</t>
  </si>
  <si>
    <t>AEROSOL</t>
  </si>
  <si>
    <t>AGUJA</t>
  </si>
  <si>
    <t>ALAMBRE</t>
  </si>
  <si>
    <t>ALFILERES</t>
  </si>
  <si>
    <t>ALICATE</t>
  </si>
  <si>
    <t>AMARRE TEJA</t>
  </si>
  <si>
    <t>ARCILLA</t>
  </si>
  <si>
    <t>AZADON</t>
  </si>
  <si>
    <t>BALDE PLASTICO</t>
  </si>
  <si>
    <t>BALDE METALICO</t>
  </si>
  <si>
    <t>BANDEJA DE PINTURA</t>
  </si>
  <si>
    <t>BANDERINES</t>
  </si>
  <si>
    <t>BARNIZ</t>
  </si>
  <si>
    <t>BÁSCULA</t>
  </si>
  <si>
    <t>BISAGRA</t>
  </si>
  <si>
    <t>BOLSA</t>
  </si>
  <si>
    <t>BOQUILLA</t>
  </si>
  <si>
    <t>BROCHA 3"</t>
  </si>
  <si>
    <t>BROCHA 1''</t>
  </si>
  <si>
    <t>CABLE</t>
  </si>
  <si>
    <t>CABOS</t>
  </si>
  <si>
    <t>CABUYA</t>
  </si>
  <si>
    <t>CUCHILLAS</t>
  </si>
  <si>
    <t>CANASTILLA</t>
  </si>
  <si>
    <t>CANDADO</t>
  </si>
  <si>
    <t>CANECA</t>
  </si>
  <si>
    <t>CARRETILLA</t>
  </si>
  <si>
    <t>CASA PARA PERRO</t>
  </si>
  <si>
    <t>CLAVOS</t>
  </si>
  <si>
    <t>COLADOR</t>
  </si>
  <si>
    <t>COMPOSTE RA</t>
  </si>
  <si>
    <t xml:space="preserve">COMPOST </t>
  </si>
  <si>
    <t>CONOS</t>
  </si>
  <si>
    <t>CUERDA</t>
  </si>
  <si>
    <t>DESTORNILLADOR</t>
  </si>
  <si>
    <t>ENVASE</t>
  </si>
  <si>
    <t>ESCALERA</t>
  </si>
  <si>
    <t xml:space="preserve">ESCOBAS </t>
  </si>
  <si>
    <t>ESPATULA</t>
  </si>
  <si>
    <t>EXTENSIÓN ELECTRICA</t>
  </si>
  <si>
    <t>GUANTES NITRILO</t>
  </si>
  <si>
    <t>GUANTES CARNAZA</t>
  </si>
  <si>
    <t>GUANTES POLIESTER</t>
  </si>
  <si>
    <t>KIT HERRAMIENTAS</t>
  </si>
  <si>
    <t>PIEDRA GRAVILLA</t>
  </si>
  <si>
    <t>LONA ARENA</t>
  </si>
  <si>
    <t xml:space="preserve">LUPA </t>
  </si>
  <si>
    <t>MACHETE</t>
  </si>
  <si>
    <t>MADERA TRIPLEX</t>
  </si>
  <si>
    <t>MANGUERA</t>
  </si>
  <si>
    <t>MARTILLO</t>
  </si>
  <si>
    <t>MONOGAFAS</t>
  </si>
  <si>
    <t>MP CAUTIN</t>
  </si>
  <si>
    <t>PALA</t>
  </si>
  <si>
    <t>PAPELERA</t>
  </si>
  <si>
    <t>PEGANTE</t>
  </si>
  <si>
    <t>PICA</t>
  </si>
  <si>
    <t>PINZAS</t>
  </si>
  <si>
    <t>SET PUNTA Y BROCA</t>
  </si>
  <si>
    <t>PUNTILLAS</t>
  </si>
  <si>
    <t>RASTRILLO</t>
  </si>
  <si>
    <t>REGADERA</t>
  </si>
  <si>
    <t>RODILLO</t>
  </si>
  <si>
    <t>SEGUETA</t>
  </si>
  <si>
    <t>MARCO DE SEGUETA</t>
  </si>
  <si>
    <t>NYLON</t>
  </si>
  <si>
    <t>SIERRA</t>
  </si>
  <si>
    <t>SILLA</t>
  </si>
  <si>
    <t>SOLDADURA</t>
  </si>
  <si>
    <t>SOSTENEDOR</t>
  </si>
  <si>
    <t>TALADRO</t>
  </si>
  <si>
    <t>20V + BATERIAS Y CARGADOR</t>
  </si>
  <si>
    <t xml:space="preserve">TAPON </t>
  </si>
  <si>
    <t>TEJA</t>
  </si>
  <si>
    <t>TIERRA</t>
  </si>
  <si>
    <t>TIJERAS</t>
  </si>
  <si>
    <t>TORNILLOS</t>
  </si>
  <si>
    <t>TRIPLEX</t>
  </si>
  <si>
    <t>TUBERIA SANITARIA TIPO PESADO</t>
  </si>
  <si>
    <t>VASO</t>
  </si>
  <si>
    <t>PARLANTE</t>
  </si>
  <si>
    <t>IMPRESORA</t>
  </si>
  <si>
    <t>TABLET</t>
  </si>
  <si>
    <t>CABLE HDMI</t>
  </si>
  <si>
    <t>MEMORIA</t>
  </si>
  <si>
    <t>DIADEMA</t>
  </si>
  <si>
    <t>DISCO</t>
  </si>
  <si>
    <t>EQUIPO</t>
  </si>
  <si>
    <t>MAQUINA</t>
  </si>
  <si>
    <t>BASE CABINA</t>
  </si>
  <si>
    <t>MICROSCOPIO</t>
  </si>
  <si>
    <t>ARO DE LUZ</t>
  </si>
  <si>
    <t>TEMPORIZADOR</t>
  </si>
  <si>
    <t>MEDIDOR</t>
  </si>
  <si>
    <t>MICROFONO INALAMBRICO</t>
  </si>
  <si>
    <t>TRIPODE</t>
  </si>
  <si>
    <t>ROSETA</t>
  </si>
  <si>
    <t>SOPORTE</t>
  </si>
  <si>
    <t>LUZ LED</t>
  </si>
  <si>
    <t>TELÓN</t>
  </si>
  <si>
    <t>CLAQUETA</t>
  </si>
  <si>
    <t>PILAS</t>
  </si>
  <si>
    <t>REFLECTOR</t>
  </si>
  <si>
    <t>CARGADOR DE BATERIA</t>
  </si>
  <si>
    <t>BATERIA</t>
  </si>
  <si>
    <t>GRABADORA</t>
  </si>
  <si>
    <t>BASE COMPUTADOR</t>
  </si>
  <si>
    <t>TECLADO</t>
  </si>
  <si>
    <t>RADIO INTERCOMUNICADOR</t>
  </si>
  <si>
    <t>MOUSE</t>
  </si>
  <si>
    <t>BINOCULAR</t>
  </si>
  <si>
    <t>BOLSILLO</t>
  </si>
  <si>
    <t>PROYECTOR</t>
  </si>
  <si>
    <t>SONIDO 50W</t>
  </si>
  <si>
    <t>FILTRO</t>
  </si>
  <si>
    <t>RESMA</t>
  </si>
  <si>
    <t>TINTA</t>
  </si>
  <si>
    <t>BOLIGRAFO</t>
  </si>
  <si>
    <t>BLOCK</t>
  </si>
  <si>
    <t>TABLA</t>
  </si>
  <si>
    <t>MARCADOR PERMANENTE (SHARPIE)</t>
  </si>
  <si>
    <t>CARPETA</t>
  </si>
  <si>
    <t>PAÑO</t>
  </si>
  <si>
    <t>TRAPILLO</t>
  </si>
  <si>
    <t>TIZA</t>
  </si>
  <si>
    <t>TEMPERAS</t>
  </si>
  <si>
    <t>MARCADOR PERMANENTE</t>
  </si>
  <si>
    <t>MAQUILLAJE</t>
  </si>
  <si>
    <t>GLOBOS</t>
  </si>
  <si>
    <t>BOLSAS DE PAPEL</t>
  </si>
  <si>
    <t xml:space="preserve">RESMA </t>
  </si>
  <si>
    <t>BORRADOR</t>
  </si>
  <si>
    <t>TAJA  LAPIZ</t>
  </si>
  <si>
    <t xml:space="preserve">LAPIZ </t>
  </si>
  <si>
    <t>AGENDA CON ESFERO</t>
  </si>
  <si>
    <t>PISTOLA SILICONA</t>
  </si>
  <si>
    <t>BISTURÍ</t>
  </si>
  <si>
    <t>PAPEL PERIODICO</t>
  </si>
  <si>
    <t>CINTA</t>
  </si>
  <si>
    <t>STICKERS</t>
  </si>
  <si>
    <t>MARCADORES BORRABLE</t>
  </si>
  <si>
    <t>LAPIZ MINA ROJO</t>
  </si>
  <si>
    <t>CARTULINAS</t>
  </si>
  <si>
    <t>ROLLO</t>
  </si>
  <si>
    <t>PINCELES</t>
  </si>
  <si>
    <t>VINILO</t>
  </si>
  <si>
    <t>ESCARCHA</t>
  </si>
  <si>
    <t>TABLA - PLANILLERO</t>
  </si>
  <si>
    <t>GANCHO</t>
  </si>
  <si>
    <t>COLORES</t>
  </si>
  <si>
    <t>PLASTILINA</t>
  </si>
  <si>
    <t>ARCHIVADOR - AZ</t>
  </si>
  <si>
    <t>PEGANTE EN BARRA</t>
  </si>
  <si>
    <t>FOAMY</t>
  </si>
  <si>
    <t>CUADERNOS</t>
  </si>
  <si>
    <t>SILICONA</t>
  </si>
  <si>
    <t>COSEDORA</t>
  </si>
  <si>
    <t>PAQUETES</t>
  </si>
  <si>
    <t>LANA</t>
  </si>
  <si>
    <t>COMIDA PARA PERROS</t>
  </si>
  <si>
    <t>GALGOCAL</t>
  </si>
  <si>
    <t>PESOZAN UNGÜENTO</t>
  </si>
  <si>
    <t>NEXGARD SPECTRA</t>
  </si>
  <si>
    <t>MEDICAMENTO</t>
  </si>
  <si>
    <t>CABANO</t>
  </si>
  <si>
    <t>COMIDA PARA GATOS</t>
  </si>
  <si>
    <t>ARENA</t>
  </si>
  <si>
    <t>SNACK HAIRBALL</t>
  </si>
  <si>
    <t>COMEDOR</t>
  </si>
  <si>
    <t>KIT SEMILLAS</t>
  </si>
  <si>
    <t>KIT DE SIEMBRA</t>
  </si>
  <si>
    <t>SUSTRATO</t>
  </si>
  <si>
    <t>HUMUS</t>
  </si>
  <si>
    <t>TURBA</t>
  </si>
  <si>
    <t>VERMICULITA</t>
  </si>
  <si>
    <t>DIATOMITA</t>
  </si>
  <si>
    <t>TORONJIL</t>
  </si>
  <si>
    <t>ALBAHACA</t>
  </si>
  <si>
    <t xml:space="preserve">MEJORANA </t>
  </si>
  <si>
    <t>RUDA</t>
  </si>
  <si>
    <t>GRUPO VMC INVERSIONES SAS
NIT. 901468565-7</t>
  </si>
  <si>
    <t>GRUPO NARANJA S.A.S
NIT. 901286875-3</t>
  </si>
  <si>
    <t>Unidad</t>
  </si>
  <si>
    <t>Caja</t>
  </si>
  <si>
    <t>Rollo</t>
  </si>
  <si>
    <t>Paquete</t>
  </si>
  <si>
    <t>Unidad/día</t>
  </si>
  <si>
    <t>Libra</t>
  </si>
  <si>
    <t>Bulto</t>
  </si>
  <si>
    <t>Kilo</t>
  </si>
  <si>
    <t>BOZALES PARA PERROS</t>
  </si>
  <si>
    <t>PROMEDIO COTIZACIONES OPERADOR</t>
  </si>
  <si>
    <t xml:space="preserve">VALOR OFERTADO PROPUESTA ECONOMICA </t>
  </si>
  <si>
    <t xml:space="preserve">AGUJA </t>
  </si>
  <si>
    <t xml:space="preserve">ALICATE </t>
  </si>
  <si>
    <t xml:space="preserve">AMARRE TEJA </t>
  </si>
  <si>
    <t xml:space="preserve">AZADON </t>
  </si>
  <si>
    <t xml:space="preserve">BANDEJA DE PINTURA </t>
  </si>
  <si>
    <t xml:space="preserve">BOQUILLA </t>
  </si>
  <si>
    <t>BROCHA 3¨</t>
  </si>
  <si>
    <t>BROCHA 1¨</t>
  </si>
  <si>
    <t xml:space="preserve">CANDADO </t>
  </si>
  <si>
    <t xml:space="preserve">CASAS PARA PERRO </t>
  </si>
  <si>
    <t>COMPOSTERA</t>
  </si>
  <si>
    <t>ESCOBAS</t>
  </si>
  <si>
    <t xml:space="preserve">ESPATULA </t>
  </si>
  <si>
    <t>EXTENSION ELECTRICA</t>
  </si>
  <si>
    <t>LUPA</t>
  </si>
  <si>
    <t xml:space="preserve">PUNTILLAS </t>
  </si>
  <si>
    <t xml:space="preserve">RODILLO </t>
  </si>
  <si>
    <t>Sostenedor</t>
  </si>
  <si>
    <t xml:space="preserve">TEJA </t>
  </si>
  <si>
    <t xml:space="preserve">TUBERIA SANITARIA TIPO PESADO </t>
  </si>
  <si>
    <t>TRÍPODE</t>
  </si>
  <si>
    <t>REFLEFCTOR</t>
  </si>
  <si>
    <t xml:space="preserve">BASE COMPUTADOR </t>
  </si>
  <si>
    <t>Sonido 50W</t>
  </si>
  <si>
    <t>BOLÍGRAFO</t>
  </si>
  <si>
    <t>MARCADOR PERMANENTE(SHARPIE)</t>
  </si>
  <si>
    <t>TAJALÁPIZ</t>
  </si>
  <si>
    <t>LÁPIZ</t>
  </si>
  <si>
    <t xml:space="preserve">BISTURÍ </t>
  </si>
  <si>
    <t>PAPEL PERIÓDICO</t>
  </si>
  <si>
    <t xml:space="preserve">MARCADORES BORRABLE </t>
  </si>
  <si>
    <t>LÁPIZ MINA ROJO</t>
  </si>
  <si>
    <t xml:space="preserve">LANA </t>
  </si>
  <si>
    <t xml:space="preserve">COMIDA PARA PERROS </t>
  </si>
  <si>
    <t xml:space="preserve">NEXGARD SPECTRA </t>
  </si>
  <si>
    <t xml:space="preserve">SNACK HAIRBALL </t>
  </si>
  <si>
    <t>MEJORANA</t>
  </si>
  <si>
    <t xml:space="preserve">COTIZACIONES INTERNET FDLCB 2026 IVA INCLUIDO
</t>
  </si>
  <si>
    <t>COTIZACIONES INTERNET + UTILIDAD Y CARGA TRIBUTARIA 
17%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</si>
</sst>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\ #,##0;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Garamond"/>
      <family val="1"/>
    </font>
    <font>
      <b/>
      <sz val="12"/>
      <color rgb="FFFFFFFF"/>
      <name val="Garamond"/>
      <family val="1"/>
    </font>
    <font>
      <b/>
      <sz val="14"/>
      <name val="Century Gothic"/>
      <family val="2"/>
    </font>
    <font>
      <sz val="14"/>
      <color theme="1"/>
      <name val="Century Gothic"/>
      <family val="2"/>
    </font>
    <font>
      <sz val="14"/>
      <name val="Century Gothic"/>
      <family val="2"/>
    </font>
    <font>
      <sz val="12"/>
      <color theme="1"/>
      <name val="Aptos Narrow"/>
      <family val="2"/>
      <scheme val="minor"/>
    </font>
    <font>
      <sz val="16"/>
      <name val="Arial Narrow"/>
      <family val="2"/>
    </font>
    <font>
      <sz val="16"/>
      <color rgb="FF000000"/>
      <name val="Arial Narrow"/>
      <family val="2"/>
    </font>
    <font>
      <sz val="16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002060"/>
        <bgColor rgb="FF002060"/>
      </patternFill>
    </fill>
    <fill>
      <patternFill patternType="solid">
        <fgColor rgb="FF00B0F0"/>
        <bgColor rgb="FF00B0F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rgb="FF002060"/>
      </patternFill>
    </fill>
    <fill>
      <patternFill patternType="solid">
        <fgColor theme="5" tint="-0.249977111117893"/>
        <bgColor rgb="FF00206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5" fontId="2" fillId="2" borderId="1" xfId="0" applyNumberFormat="1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/>
    </xf>
    <xf numFmtId="5" fontId="3" fillId="3" borderId="2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5" fontId="2" fillId="4" borderId="1" xfId="0" applyNumberFormat="1" applyFont="1" applyFill="1" applyBorder="1" applyAlignment="1">
      <alignment horizontal="center" vertical="center" wrapText="1" readingOrder="1"/>
    </xf>
    <xf numFmtId="164" fontId="0" fillId="0" borderId="2" xfId="1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1" applyNumberFormat="1" applyFont="1" applyBorder="1" applyAlignment="1">
      <alignment horizontal="center" vertical="center"/>
    </xf>
    <xf numFmtId="1" fontId="0" fillId="0" borderId="2" xfId="1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3" xfId="1" applyNumberFormat="1" applyFont="1" applyBorder="1" applyAlignment="1">
      <alignment horizontal="center" vertical="center"/>
    </xf>
    <xf numFmtId="1" fontId="0" fillId="0" borderId="3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5" fontId="3" fillId="3" borderId="4" xfId="0" applyNumberFormat="1" applyFont="1" applyFill="1" applyBorder="1" applyAlignment="1">
      <alignment horizontal="center" vertical="center" wrapText="1" readingOrder="1"/>
    </xf>
    <xf numFmtId="5" fontId="2" fillId="2" borderId="5" xfId="0" applyNumberFormat="1" applyFont="1" applyFill="1" applyBorder="1" applyAlignment="1">
      <alignment horizontal="center" vertical="center" wrapText="1" readingOrder="1"/>
    </xf>
    <xf numFmtId="164" fontId="0" fillId="0" borderId="6" xfId="1" applyNumberFormat="1" applyFont="1" applyBorder="1" applyAlignment="1">
      <alignment horizontal="center" vertical="center"/>
    </xf>
    <xf numFmtId="5" fontId="3" fillId="6" borderId="4" xfId="0" applyNumberFormat="1" applyFont="1" applyFill="1" applyBorder="1" applyAlignment="1">
      <alignment horizontal="center" vertical="center" wrapText="1" readingOrder="1"/>
    </xf>
    <xf numFmtId="5" fontId="2" fillId="4" borderId="2" xfId="0" applyNumberFormat="1" applyFont="1" applyFill="1" applyBorder="1" applyAlignment="1">
      <alignment horizontal="center" vertical="center" wrapText="1" readingOrder="1"/>
    </xf>
    <xf numFmtId="5" fontId="3" fillId="7" borderId="4" xfId="0" applyNumberFormat="1" applyFont="1" applyFill="1" applyBorder="1" applyAlignment="1">
      <alignment horizontal="center" vertical="center" wrapText="1" readingOrder="1"/>
    </xf>
    <xf numFmtId="0" fontId="6" fillId="9" borderId="2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9" borderId="2" xfId="0" applyNumberFormat="1" applyFill="1" applyBorder="1"/>
    <xf numFmtId="1" fontId="0" fillId="9" borderId="2" xfId="1" applyNumberFormat="1" applyFont="1" applyFill="1" applyBorder="1" applyAlignment="1">
      <alignment horizontal="center" vertical="center"/>
    </xf>
    <xf numFmtId="5" fontId="2" fillId="2" borderId="7" xfId="0" applyNumberFormat="1" applyFont="1" applyFill="1" applyBorder="1" applyAlignment="1">
      <alignment horizontal="center" vertical="center" wrapText="1" readingOrder="1"/>
    </xf>
    <xf numFmtId="164" fontId="0" fillId="9" borderId="4" xfId="1" applyNumberFormat="1" applyFont="1" applyFill="1" applyBorder="1" applyAlignment="1">
      <alignment horizontal="center" vertical="center"/>
    </xf>
    <xf numFmtId="164" fontId="0" fillId="9" borderId="2" xfId="1" applyNumberFormat="1" applyFont="1" applyFill="1" applyBorder="1" applyAlignment="1">
      <alignment horizontal="center" vertical="center"/>
    </xf>
    <xf numFmtId="49" fontId="0" fillId="9" borderId="2" xfId="1" applyNumberFormat="1" applyFont="1" applyFill="1" applyBorder="1" applyAlignment="1">
      <alignment horizontal="center" vertical="center"/>
    </xf>
    <xf numFmtId="49" fontId="0" fillId="9" borderId="2" xfId="0" applyNumberFormat="1" applyFill="1" applyBorder="1" applyAlignment="1">
      <alignment horizontal="center" vertical="center"/>
    </xf>
    <xf numFmtId="1" fontId="0" fillId="9" borderId="2" xfId="0" applyNumberFormat="1" applyFill="1" applyBorder="1" applyAlignment="1">
      <alignment horizontal="center" vertical="center"/>
    </xf>
    <xf numFmtId="49" fontId="9" fillId="8" borderId="2" xfId="0" applyNumberFormat="1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165" fontId="0" fillId="0" borderId="2" xfId="0" applyNumberFormat="1" applyBorder="1"/>
    <xf numFmtId="1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7">
    <cellStyle name="Millares 2" xfId="4" xr:uid="{3977DEFD-ABBF-4A2F-8C0B-67A15C948B75}"/>
    <cellStyle name="Millares 2 2" xfId="8" xr:uid="{2B2B7CE5-A463-41AE-A7FD-D88D4273E4AA}"/>
    <cellStyle name="Moneda" xfId="1" builtinId="4"/>
    <cellStyle name="Moneda [0] 2" xfId="15" xr:uid="{8EB882B3-A70A-437C-A5A6-A6054E37F9A2}"/>
    <cellStyle name="Moneda 13" xfId="3" xr:uid="{BD87DA62-6291-49FF-AF65-52600CDFBD2B}"/>
    <cellStyle name="Moneda 13 2" xfId="7" xr:uid="{E77F22C1-9492-4167-B22C-CA239AF8AD1C}"/>
    <cellStyle name="Moneda 2" xfId="5" xr:uid="{70B0350B-3C3F-4256-811F-69A810A839D0}"/>
    <cellStyle name="Moneda 2 2" xfId="9" xr:uid="{77DF5807-CBEB-4BB1-9EBE-887A3BF37D6F}"/>
    <cellStyle name="Moneda 2 3" xfId="10" xr:uid="{BC3DCF2C-8291-4202-8D5D-DA43C6509385}"/>
    <cellStyle name="Moneda 3" xfId="6" xr:uid="{D8507562-BA1C-45E1-9410-685EC2C23608}"/>
    <cellStyle name="Moneda 4" xfId="2" xr:uid="{9B3C121F-9E9C-4472-95A0-0F3242DB853E}"/>
    <cellStyle name="Moneda 5" xfId="16" xr:uid="{D0CC63AB-9885-4E58-90A5-5718955A24B9}"/>
    <cellStyle name="Moneda 7" xfId="11" xr:uid="{258CD1EB-10D3-48F2-BB86-DD52E8D362B1}"/>
    <cellStyle name="Normal" xfId="0" builtinId="0"/>
    <cellStyle name="Normal 2" xfId="12" xr:uid="{065FF402-98EB-49D8-ABF7-AB3DBDD74435}"/>
    <cellStyle name="Normal 3" xfId="13" xr:uid="{41B71E9A-9674-48E0-808E-B921A08CC98C}"/>
    <cellStyle name="Porcentaje 2" xfId="14" xr:uid="{9C3F5BBD-5841-4478-9EB4-1C8D8B57D6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7D818-5104-40B7-AFE9-A70B67CAD90D}">
  <dimension ref="A1:M207"/>
  <sheetViews>
    <sheetView tabSelected="1" zoomScale="70" zoomScaleNormal="70" workbookViewId="0">
      <selection activeCell="B76" sqref="B76"/>
    </sheetView>
  </sheetViews>
  <sheetFormatPr baseColWidth="10" defaultColWidth="11.44140625" defaultRowHeight="14.4" x14ac:dyDescent="0.3"/>
  <cols>
    <col min="1" max="1" width="7.6640625" style="11" customWidth="1"/>
    <col min="2" max="2" width="31.109375" style="4" bestFit="1" customWidth="1"/>
    <col min="3" max="4" width="31.109375" style="4" customWidth="1"/>
    <col min="5" max="5" width="22.109375" style="4" customWidth="1"/>
    <col min="6" max="6" width="22.109375" style="11" customWidth="1"/>
    <col min="7" max="11" width="39.109375" style="4" customWidth="1"/>
    <col min="12" max="12" width="33.44140625" style="4" bestFit="1" customWidth="1"/>
    <col min="13" max="13" width="31.88671875" style="4" customWidth="1"/>
    <col min="14" max="16384" width="11.44140625" style="4"/>
  </cols>
  <sheetData>
    <row r="1" spans="1:13" ht="46.65" customHeight="1" x14ac:dyDescent="0.3">
      <c r="A1" s="43" t="s">
        <v>0</v>
      </c>
      <c r="B1" s="44" t="s">
        <v>1</v>
      </c>
      <c r="C1" s="2"/>
      <c r="D1" s="2"/>
      <c r="E1" s="44" t="s">
        <v>3</v>
      </c>
      <c r="F1" s="44" t="s">
        <v>4</v>
      </c>
      <c r="G1" s="3" t="s">
        <v>2</v>
      </c>
      <c r="H1" s="5" t="s">
        <v>187</v>
      </c>
      <c r="I1" s="18" t="s">
        <v>188</v>
      </c>
      <c r="J1" s="21" t="s">
        <v>198</v>
      </c>
      <c r="K1" s="23" t="s">
        <v>199</v>
      </c>
      <c r="L1" s="22" t="s">
        <v>237</v>
      </c>
      <c r="M1" s="22" t="s">
        <v>238</v>
      </c>
    </row>
    <row r="2" spans="1:13" ht="34.799999999999997" x14ac:dyDescent="0.3">
      <c r="A2" s="43"/>
      <c r="B2" s="44"/>
      <c r="C2" s="41" t="s">
        <v>1</v>
      </c>
      <c r="D2" s="41"/>
      <c r="E2" s="44"/>
      <c r="F2" s="44"/>
      <c r="G2" s="1" t="s">
        <v>5</v>
      </c>
      <c r="H2" s="1" t="s">
        <v>5</v>
      </c>
      <c r="I2" s="19" t="s">
        <v>5</v>
      </c>
      <c r="J2" s="19"/>
      <c r="K2" s="19"/>
      <c r="L2" s="19" t="s">
        <v>5</v>
      </c>
      <c r="M2" s="29"/>
    </row>
    <row r="3" spans="1:13" ht="20.399999999999999" x14ac:dyDescent="0.3">
      <c r="A3" s="16">
        <v>1</v>
      </c>
      <c r="B3" s="8" t="s">
        <v>6</v>
      </c>
      <c r="C3" s="37" t="s">
        <v>6</v>
      </c>
      <c r="D3" s="35"/>
      <c r="E3" s="9" t="s">
        <v>189</v>
      </c>
      <c r="F3" s="10">
        <v>1</v>
      </c>
      <c r="G3" s="6">
        <v>269686</v>
      </c>
      <c r="H3" s="6">
        <v>314136</v>
      </c>
      <c r="I3" s="17">
        <v>270636</v>
      </c>
      <c r="J3" s="17">
        <f>+AVERAGE(G3:I3)</f>
        <v>284819.33333333331</v>
      </c>
      <c r="K3" s="42">
        <v>150592.5</v>
      </c>
      <c r="L3" s="17">
        <v>269900</v>
      </c>
      <c r="M3" s="26">
        <f>+(L3*17%)+L3</f>
        <v>315783</v>
      </c>
    </row>
    <row r="4" spans="1:13" ht="20.399999999999999" x14ac:dyDescent="0.3">
      <c r="A4" s="16">
        <v>2</v>
      </c>
      <c r="B4" s="8" t="s">
        <v>7</v>
      </c>
      <c r="C4" s="36" t="s">
        <v>7</v>
      </c>
      <c r="D4" s="36"/>
      <c r="E4" s="9" t="s">
        <v>189</v>
      </c>
      <c r="F4" s="10">
        <v>1</v>
      </c>
      <c r="G4" s="6">
        <v>87303</v>
      </c>
      <c r="H4" s="6">
        <v>136753</v>
      </c>
      <c r="I4" s="17">
        <v>93253</v>
      </c>
      <c r="J4" s="17">
        <f t="shared" ref="J4:J66" si="0">+AVERAGE(G4:I4)</f>
        <v>105769.66666666667</v>
      </c>
      <c r="K4" s="42">
        <v>36217.86</v>
      </c>
      <c r="L4" s="17">
        <v>34900</v>
      </c>
      <c r="M4" s="26">
        <f t="shared" ref="M4:M67" si="1">+(L4*17%)+L4</f>
        <v>40833</v>
      </c>
    </row>
    <row r="5" spans="1:13" ht="20.399999999999999" x14ac:dyDescent="0.3">
      <c r="A5" s="16">
        <v>3</v>
      </c>
      <c r="B5" s="8" t="s">
        <v>8</v>
      </c>
      <c r="C5" s="36" t="s">
        <v>200</v>
      </c>
      <c r="D5" s="36"/>
      <c r="E5" s="9" t="s">
        <v>190</v>
      </c>
      <c r="F5" s="10">
        <v>1</v>
      </c>
      <c r="G5" s="6">
        <v>48149</v>
      </c>
      <c r="H5" s="6">
        <v>92599</v>
      </c>
      <c r="I5" s="17">
        <v>49099</v>
      </c>
      <c r="J5" s="17">
        <f t="shared" si="0"/>
        <v>63282.333333333336</v>
      </c>
      <c r="K5" s="42">
        <v>11664.25</v>
      </c>
      <c r="L5" s="17">
        <v>22347</v>
      </c>
      <c r="M5" s="26">
        <f t="shared" si="1"/>
        <v>26145.99</v>
      </c>
    </row>
    <row r="6" spans="1:13" ht="20.399999999999999" x14ac:dyDescent="0.3">
      <c r="A6" s="16">
        <v>4</v>
      </c>
      <c r="B6" s="8" t="s">
        <v>9</v>
      </c>
      <c r="C6" s="36" t="s">
        <v>9</v>
      </c>
      <c r="D6" s="36"/>
      <c r="E6" s="9" t="s">
        <v>191</v>
      </c>
      <c r="F6" s="10">
        <v>1</v>
      </c>
      <c r="G6" s="6">
        <v>47188</v>
      </c>
      <c r="H6" s="6">
        <v>96638</v>
      </c>
      <c r="I6" s="17">
        <v>53138</v>
      </c>
      <c r="J6" s="17">
        <f t="shared" si="0"/>
        <v>65654.666666666672</v>
      </c>
      <c r="K6" s="42">
        <v>11060.91</v>
      </c>
      <c r="L6" s="17">
        <f>18800*5</f>
        <v>94000</v>
      </c>
      <c r="M6" s="26">
        <f t="shared" si="1"/>
        <v>109980</v>
      </c>
    </row>
    <row r="7" spans="1:13" ht="20.399999999999999" x14ac:dyDescent="0.3">
      <c r="A7" s="16">
        <v>5</v>
      </c>
      <c r="B7" s="8" t="s">
        <v>10</v>
      </c>
      <c r="C7" s="36" t="s">
        <v>10</v>
      </c>
      <c r="D7" s="36"/>
      <c r="E7" s="9" t="s">
        <v>190</v>
      </c>
      <c r="F7" s="10">
        <v>1</v>
      </c>
      <c r="G7" s="6">
        <v>84769</v>
      </c>
      <c r="H7" s="6">
        <v>134219</v>
      </c>
      <c r="I7" s="17">
        <v>90719</v>
      </c>
      <c r="J7" s="17">
        <f t="shared" si="0"/>
        <v>103235.66666666667</v>
      </c>
      <c r="K7" s="42">
        <v>34629</v>
      </c>
      <c r="L7" s="17">
        <v>25000</v>
      </c>
      <c r="M7" s="26">
        <f t="shared" si="1"/>
        <v>29250</v>
      </c>
    </row>
    <row r="8" spans="1:13" ht="20.399999999999999" x14ac:dyDescent="0.3">
      <c r="A8" s="16">
        <v>6</v>
      </c>
      <c r="B8" s="8" t="s">
        <v>11</v>
      </c>
      <c r="C8" s="36" t="s">
        <v>201</v>
      </c>
      <c r="D8" s="36"/>
      <c r="E8" s="9" t="s">
        <v>189</v>
      </c>
      <c r="F8" s="10">
        <v>1</v>
      </c>
      <c r="G8" s="6">
        <v>136849</v>
      </c>
      <c r="H8" s="6">
        <v>186299</v>
      </c>
      <c r="I8" s="17">
        <v>142799</v>
      </c>
      <c r="J8" s="17">
        <f t="shared" si="0"/>
        <v>155315.66666666666</v>
      </c>
      <c r="K8" s="42">
        <v>67288.899999999994</v>
      </c>
      <c r="L8" s="17">
        <v>50900</v>
      </c>
      <c r="M8" s="26">
        <f t="shared" si="1"/>
        <v>59553</v>
      </c>
    </row>
    <row r="9" spans="1:13" ht="20.399999999999999" x14ac:dyDescent="0.3">
      <c r="A9" s="16">
        <v>7</v>
      </c>
      <c r="B9" s="8" t="s">
        <v>12</v>
      </c>
      <c r="C9" s="36" t="s">
        <v>202</v>
      </c>
      <c r="D9" s="36"/>
      <c r="E9" s="9" t="s">
        <v>190</v>
      </c>
      <c r="F9" s="10">
        <v>1</v>
      </c>
      <c r="G9" s="6">
        <v>56464</v>
      </c>
      <c r="H9" s="6">
        <v>105914</v>
      </c>
      <c r="I9" s="17">
        <v>62414</v>
      </c>
      <c r="J9" s="17">
        <f t="shared" si="0"/>
        <v>74930.666666666672</v>
      </c>
      <c r="K9" s="42">
        <v>16878</v>
      </c>
      <c r="L9" s="17">
        <v>47900</v>
      </c>
      <c r="M9" s="26">
        <f t="shared" si="1"/>
        <v>56043</v>
      </c>
    </row>
    <row r="10" spans="1:13" ht="20.399999999999999" x14ac:dyDescent="0.3">
      <c r="A10" s="16">
        <v>8</v>
      </c>
      <c r="B10" s="8" t="s">
        <v>13</v>
      </c>
      <c r="C10" s="36" t="s">
        <v>13</v>
      </c>
      <c r="D10" s="36"/>
      <c r="E10" s="9" t="s">
        <v>189</v>
      </c>
      <c r="F10" s="10">
        <v>1</v>
      </c>
      <c r="G10" s="6">
        <v>119742</v>
      </c>
      <c r="H10" s="6">
        <v>164192</v>
      </c>
      <c r="I10" s="17">
        <v>120692</v>
      </c>
      <c r="J10" s="17">
        <f t="shared" si="0"/>
        <v>134875.33333333334</v>
      </c>
      <c r="K10" s="42">
        <v>56560.7</v>
      </c>
      <c r="L10" s="17">
        <v>49000</v>
      </c>
      <c r="M10" s="26">
        <f t="shared" si="1"/>
        <v>57330</v>
      </c>
    </row>
    <row r="11" spans="1:13" ht="20.399999999999999" x14ac:dyDescent="0.3">
      <c r="A11" s="16">
        <v>9</v>
      </c>
      <c r="B11" s="8" t="s">
        <v>14</v>
      </c>
      <c r="C11" s="36" t="s">
        <v>203</v>
      </c>
      <c r="D11" s="36"/>
      <c r="E11" s="9" t="s">
        <v>189</v>
      </c>
      <c r="F11" s="10">
        <v>1</v>
      </c>
      <c r="G11" s="6">
        <v>154713</v>
      </c>
      <c r="H11" s="6">
        <v>204163</v>
      </c>
      <c r="I11" s="17">
        <v>160663</v>
      </c>
      <c r="J11" s="17">
        <f t="shared" si="0"/>
        <v>173179.66666666666</v>
      </c>
      <c r="K11" s="42">
        <v>78492.399999999994</v>
      </c>
      <c r="L11" s="17">
        <v>99900</v>
      </c>
      <c r="M11" s="26">
        <f t="shared" si="1"/>
        <v>116883</v>
      </c>
    </row>
    <row r="12" spans="1:13" ht="20.399999999999999" x14ac:dyDescent="0.3">
      <c r="A12" s="16">
        <v>10</v>
      </c>
      <c r="B12" s="8" t="s">
        <v>15</v>
      </c>
      <c r="C12" s="36" t="s">
        <v>15</v>
      </c>
      <c r="D12" s="36"/>
      <c r="E12" s="9" t="s">
        <v>189</v>
      </c>
      <c r="F12" s="10">
        <v>1</v>
      </c>
      <c r="G12" s="6">
        <v>51638</v>
      </c>
      <c r="H12" s="6">
        <v>96088</v>
      </c>
      <c r="I12" s="17">
        <v>52588</v>
      </c>
      <c r="J12" s="17">
        <f t="shared" si="0"/>
        <v>66771.333333333328</v>
      </c>
      <c r="K12" s="42">
        <v>13851.6</v>
      </c>
      <c r="L12" s="17">
        <v>14900</v>
      </c>
      <c r="M12" s="26">
        <f t="shared" si="1"/>
        <v>17433</v>
      </c>
    </row>
    <row r="13" spans="1:13" ht="20.399999999999999" x14ac:dyDescent="0.3">
      <c r="A13" s="16">
        <v>11</v>
      </c>
      <c r="B13" s="8" t="s">
        <v>16</v>
      </c>
      <c r="C13" s="36" t="s">
        <v>16</v>
      </c>
      <c r="D13" s="36"/>
      <c r="E13" s="9" t="s">
        <v>189</v>
      </c>
      <c r="F13" s="10">
        <v>1</v>
      </c>
      <c r="G13" s="6">
        <v>121582</v>
      </c>
      <c r="H13" s="6">
        <v>171032</v>
      </c>
      <c r="I13" s="17">
        <v>127532</v>
      </c>
      <c r="J13" s="17">
        <f t="shared" si="0"/>
        <v>140048.66666666666</v>
      </c>
      <c r="K13" s="42">
        <v>57715</v>
      </c>
      <c r="L13" s="17">
        <v>39900</v>
      </c>
      <c r="M13" s="26">
        <f t="shared" si="1"/>
        <v>46683</v>
      </c>
    </row>
    <row r="14" spans="1:13" ht="20.399999999999999" x14ac:dyDescent="0.3">
      <c r="A14" s="16">
        <v>12</v>
      </c>
      <c r="B14" s="8" t="s">
        <v>17</v>
      </c>
      <c r="C14" s="36" t="s">
        <v>204</v>
      </c>
      <c r="D14" s="36"/>
      <c r="E14" s="9" t="s">
        <v>189</v>
      </c>
      <c r="F14" s="10">
        <v>1</v>
      </c>
      <c r="G14" s="6">
        <v>40594</v>
      </c>
      <c r="H14" s="6">
        <v>90044</v>
      </c>
      <c r="I14" s="17">
        <v>46544</v>
      </c>
      <c r="J14" s="17">
        <f t="shared" si="0"/>
        <v>59060.666666666664</v>
      </c>
      <c r="K14" s="42">
        <v>6925.8</v>
      </c>
      <c r="L14" s="17">
        <v>20000</v>
      </c>
      <c r="M14" s="26">
        <f t="shared" si="1"/>
        <v>23400</v>
      </c>
    </row>
    <row r="15" spans="1:13" ht="20.399999999999999" x14ac:dyDescent="0.3">
      <c r="A15" s="16">
        <v>13</v>
      </c>
      <c r="B15" s="8" t="s">
        <v>18</v>
      </c>
      <c r="C15" s="36" t="s">
        <v>18</v>
      </c>
      <c r="D15" s="36"/>
      <c r="E15" s="9" t="s">
        <v>189</v>
      </c>
      <c r="F15" s="10">
        <v>1</v>
      </c>
      <c r="G15" s="6">
        <v>81087</v>
      </c>
      <c r="H15" s="6">
        <v>125537</v>
      </c>
      <c r="I15" s="17">
        <v>82037</v>
      </c>
      <c r="J15" s="17">
        <f t="shared" si="0"/>
        <v>96220.333333333328</v>
      </c>
      <c r="K15" s="42">
        <v>32320.400000000001</v>
      </c>
      <c r="L15" s="17">
        <v>15000</v>
      </c>
      <c r="M15" s="26">
        <f t="shared" si="1"/>
        <v>17550</v>
      </c>
    </row>
    <row r="16" spans="1:13" ht="20.399999999999999" x14ac:dyDescent="0.3">
      <c r="A16" s="16">
        <v>14</v>
      </c>
      <c r="B16" s="8" t="s">
        <v>19</v>
      </c>
      <c r="C16" s="36" t="s">
        <v>19</v>
      </c>
      <c r="D16" s="36"/>
      <c r="E16" s="9" t="s">
        <v>189</v>
      </c>
      <c r="F16" s="10">
        <v>1</v>
      </c>
      <c r="G16" s="6">
        <v>316691</v>
      </c>
      <c r="H16" s="6">
        <v>366141</v>
      </c>
      <c r="I16" s="17">
        <v>322641</v>
      </c>
      <c r="J16" s="17">
        <f t="shared" si="0"/>
        <v>335157.66666666669</v>
      </c>
      <c r="K16" s="42">
        <v>180070.8</v>
      </c>
      <c r="L16" s="17">
        <f>105900*2</f>
        <v>211800</v>
      </c>
      <c r="M16" s="26">
        <f t="shared" si="1"/>
        <v>247806</v>
      </c>
    </row>
    <row r="17" spans="1:13" ht="20.399999999999999" x14ac:dyDescent="0.3">
      <c r="A17" s="16">
        <v>15</v>
      </c>
      <c r="B17" s="8" t="s">
        <v>20</v>
      </c>
      <c r="C17" s="36" t="s">
        <v>20</v>
      </c>
      <c r="D17" s="36"/>
      <c r="E17" s="9" t="s">
        <v>189</v>
      </c>
      <c r="F17" s="10">
        <v>1</v>
      </c>
      <c r="G17" s="6">
        <v>756606</v>
      </c>
      <c r="H17" s="6">
        <v>806056</v>
      </c>
      <c r="I17" s="17">
        <v>762556</v>
      </c>
      <c r="J17" s="17">
        <f t="shared" si="0"/>
        <v>775072.66666666663</v>
      </c>
      <c r="K17" s="42">
        <v>455948.5</v>
      </c>
      <c r="L17" s="17">
        <v>359900</v>
      </c>
      <c r="M17" s="26">
        <f t="shared" si="1"/>
        <v>421083</v>
      </c>
    </row>
    <row r="18" spans="1:13" ht="20.399999999999999" x14ac:dyDescent="0.3">
      <c r="A18" s="16">
        <v>16</v>
      </c>
      <c r="B18" s="8" t="s">
        <v>21</v>
      </c>
      <c r="C18" s="36" t="s">
        <v>21</v>
      </c>
      <c r="D18" s="36"/>
      <c r="E18" s="9" t="s">
        <v>189</v>
      </c>
      <c r="F18" s="10">
        <v>1</v>
      </c>
      <c r="G18" s="6">
        <v>70045</v>
      </c>
      <c r="H18" s="6">
        <v>119495</v>
      </c>
      <c r="I18" s="17">
        <v>75995</v>
      </c>
      <c r="J18" s="17">
        <f t="shared" si="0"/>
        <v>88511.666666666672</v>
      </c>
      <c r="K18" s="42">
        <v>25394.6</v>
      </c>
      <c r="L18" s="17">
        <v>9900</v>
      </c>
      <c r="M18" s="26">
        <f t="shared" si="1"/>
        <v>11583</v>
      </c>
    </row>
    <row r="19" spans="1:13" ht="20.399999999999999" x14ac:dyDescent="0.3">
      <c r="A19" s="16">
        <v>17</v>
      </c>
      <c r="B19" s="8" t="s">
        <v>22</v>
      </c>
      <c r="C19" s="36" t="s">
        <v>22</v>
      </c>
      <c r="D19" s="36"/>
      <c r="E19" s="9" t="s">
        <v>189</v>
      </c>
      <c r="F19" s="10">
        <v>1</v>
      </c>
      <c r="G19" s="6">
        <v>57160</v>
      </c>
      <c r="H19" s="6">
        <v>101610</v>
      </c>
      <c r="I19" s="17">
        <v>58110</v>
      </c>
      <c r="J19" s="17">
        <f t="shared" si="0"/>
        <v>72293.333333333328</v>
      </c>
      <c r="K19" s="42">
        <v>17314.5</v>
      </c>
      <c r="L19" s="17">
        <v>17810</v>
      </c>
      <c r="M19" s="26">
        <f t="shared" si="1"/>
        <v>20837.7</v>
      </c>
    </row>
    <row r="20" spans="1:13" ht="20.399999999999999" x14ac:dyDescent="0.3">
      <c r="A20" s="16">
        <v>18</v>
      </c>
      <c r="B20" s="8" t="s">
        <v>23</v>
      </c>
      <c r="C20" s="36" t="s">
        <v>205</v>
      </c>
      <c r="D20" s="36"/>
      <c r="E20" s="9" t="s">
        <v>189</v>
      </c>
      <c r="F20" s="10">
        <v>1</v>
      </c>
      <c r="G20" s="6">
        <v>33232</v>
      </c>
      <c r="H20" s="6">
        <v>82682</v>
      </c>
      <c r="I20" s="17">
        <v>39182</v>
      </c>
      <c r="J20" s="17">
        <f t="shared" si="0"/>
        <v>51698.666666666664</v>
      </c>
      <c r="K20" s="42">
        <v>2308.6</v>
      </c>
      <c r="L20" s="17">
        <v>1500</v>
      </c>
      <c r="M20" s="26">
        <f t="shared" si="1"/>
        <v>1755</v>
      </c>
    </row>
    <row r="21" spans="1:13" ht="20.399999999999999" x14ac:dyDescent="0.3">
      <c r="A21" s="16">
        <v>19</v>
      </c>
      <c r="B21" s="8" t="s">
        <v>24</v>
      </c>
      <c r="C21" s="36" t="s">
        <v>206</v>
      </c>
      <c r="D21" s="36"/>
      <c r="E21" s="9" t="s">
        <v>189</v>
      </c>
      <c r="F21" s="10">
        <v>1</v>
      </c>
      <c r="G21" s="6">
        <v>50339</v>
      </c>
      <c r="H21" s="6">
        <v>99789</v>
      </c>
      <c r="I21" s="17">
        <v>56289</v>
      </c>
      <c r="J21" s="17">
        <f t="shared" si="0"/>
        <v>68805.666666666672</v>
      </c>
      <c r="K21" s="42">
        <v>13036.8</v>
      </c>
      <c r="L21" s="17">
        <v>22900</v>
      </c>
      <c r="M21" s="26">
        <f t="shared" si="1"/>
        <v>26793</v>
      </c>
    </row>
    <row r="22" spans="1:13" ht="20.399999999999999" x14ac:dyDescent="0.3">
      <c r="A22" s="16">
        <v>20</v>
      </c>
      <c r="B22" s="8" t="s">
        <v>25</v>
      </c>
      <c r="C22" s="36" t="s">
        <v>207</v>
      </c>
      <c r="D22" s="36"/>
      <c r="E22" s="9" t="s">
        <v>189</v>
      </c>
      <c r="F22" s="10">
        <v>1</v>
      </c>
      <c r="G22" s="6">
        <v>49411</v>
      </c>
      <c r="H22" s="6">
        <v>98861</v>
      </c>
      <c r="I22" s="17">
        <v>55361</v>
      </c>
      <c r="J22" s="17">
        <f t="shared" si="0"/>
        <v>67877.666666666672</v>
      </c>
      <c r="K22" s="42">
        <v>12454.8</v>
      </c>
      <c r="L22" s="17">
        <v>17900</v>
      </c>
      <c r="M22" s="26">
        <f t="shared" si="1"/>
        <v>20943</v>
      </c>
    </row>
    <row r="23" spans="1:13" ht="20.399999999999999" x14ac:dyDescent="0.3">
      <c r="A23" s="16">
        <v>21</v>
      </c>
      <c r="B23" s="8" t="s">
        <v>26</v>
      </c>
      <c r="C23" s="36" t="s">
        <v>26</v>
      </c>
      <c r="D23" s="36"/>
      <c r="E23" s="9" t="s">
        <v>191</v>
      </c>
      <c r="F23" s="10">
        <v>1</v>
      </c>
      <c r="G23" s="6">
        <v>232021</v>
      </c>
      <c r="H23" s="6">
        <v>276471</v>
      </c>
      <c r="I23" s="17">
        <v>232971</v>
      </c>
      <c r="J23" s="17">
        <f t="shared" si="0"/>
        <v>247154.33333333334</v>
      </c>
      <c r="K23" s="42">
        <v>126973</v>
      </c>
      <c r="L23" s="17">
        <v>139900</v>
      </c>
      <c r="M23" s="26">
        <f t="shared" si="1"/>
        <v>163683</v>
      </c>
    </row>
    <row r="24" spans="1:13" ht="20.399999999999999" x14ac:dyDescent="0.3">
      <c r="A24" s="16">
        <v>22</v>
      </c>
      <c r="B24" s="8" t="s">
        <v>27</v>
      </c>
      <c r="C24" s="36" t="s">
        <v>27</v>
      </c>
      <c r="D24" s="36"/>
      <c r="E24" s="9" t="s">
        <v>189</v>
      </c>
      <c r="F24" s="10">
        <v>1</v>
      </c>
      <c r="G24" s="6">
        <v>57160</v>
      </c>
      <c r="H24" s="6">
        <v>106610</v>
      </c>
      <c r="I24" s="17">
        <v>63110</v>
      </c>
      <c r="J24" s="17">
        <f t="shared" si="0"/>
        <v>75626.666666666672</v>
      </c>
      <c r="K24" s="42">
        <v>17314.5</v>
      </c>
      <c r="L24" s="17">
        <v>37900</v>
      </c>
      <c r="M24" s="26">
        <f t="shared" si="1"/>
        <v>44343</v>
      </c>
    </row>
    <row r="25" spans="1:13" ht="20.399999999999999" x14ac:dyDescent="0.3">
      <c r="A25" s="16">
        <v>23</v>
      </c>
      <c r="B25" s="8" t="s">
        <v>28</v>
      </c>
      <c r="C25" s="36" t="s">
        <v>28</v>
      </c>
      <c r="D25" s="36"/>
      <c r="E25" s="9" t="s">
        <v>191</v>
      </c>
      <c r="F25" s="10">
        <v>1</v>
      </c>
      <c r="G25" s="6">
        <v>130786</v>
      </c>
      <c r="H25" s="6">
        <v>180236</v>
      </c>
      <c r="I25" s="17">
        <v>136736</v>
      </c>
      <c r="J25" s="17">
        <f t="shared" si="0"/>
        <v>149252.66666666666</v>
      </c>
      <c r="K25" s="42">
        <v>63486.5</v>
      </c>
      <c r="L25" s="17">
        <v>38900</v>
      </c>
      <c r="M25" s="26">
        <f t="shared" si="1"/>
        <v>45513</v>
      </c>
    </row>
    <row r="26" spans="1:13" ht="20.399999999999999" x14ac:dyDescent="0.3">
      <c r="A26" s="16">
        <v>24</v>
      </c>
      <c r="B26" s="8" t="s">
        <v>29</v>
      </c>
      <c r="C26" s="36" t="s">
        <v>29</v>
      </c>
      <c r="D26" s="36"/>
      <c r="E26" s="9" t="s">
        <v>190</v>
      </c>
      <c r="F26" s="10">
        <v>1</v>
      </c>
      <c r="G26" s="6">
        <v>41514</v>
      </c>
      <c r="H26" s="6">
        <v>90964</v>
      </c>
      <c r="I26" s="17">
        <v>47464</v>
      </c>
      <c r="J26" s="17">
        <f t="shared" si="0"/>
        <v>59980.666666666664</v>
      </c>
      <c r="K26" s="42">
        <v>7502.95</v>
      </c>
      <c r="L26" s="17">
        <v>21900</v>
      </c>
      <c r="M26" s="26">
        <f t="shared" si="1"/>
        <v>25623</v>
      </c>
    </row>
    <row r="27" spans="1:13" ht="20.399999999999999" x14ac:dyDescent="0.3">
      <c r="A27" s="16">
        <v>25</v>
      </c>
      <c r="B27" s="8" t="s">
        <v>30</v>
      </c>
      <c r="C27" s="36" t="s">
        <v>30</v>
      </c>
      <c r="D27" s="36"/>
      <c r="E27" s="9" t="s">
        <v>189</v>
      </c>
      <c r="F27" s="10">
        <v>1</v>
      </c>
      <c r="G27" s="6">
        <v>62681</v>
      </c>
      <c r="H27" s="6">
        <v>107131</v>
      </c>
      <c r="I27" s="17">
        <v>63631</v>
      </c>
      <c r="J27" s="17">
        <f t="shared" si="0"/>
        <v>77814.333333333328</v>
      </c>
      <c r="K27" s="42">
        <v>20777.400000000001</v>
      </c>
      <c r="L27" s="17">
        <v>49900</v>
      </c>
      <c r="M27" s="26">
        <f t="shared" si="1"/>
        <v>58383</v>
      </c>
    </row>
    <row r="28" spans="1:13" ht="20.399999999999999" x14ac:dyDescent="0.3">
      <c r="A28" s="16">
        <v>26</v>
      </c>
      <c r="B28" s="8" t="s">
        <v>31</v>
      </c>
      <c r="C28" s="36" t="s">
        <v>208</v>
      </c>
      <c r="D28" s="36"/>
      <c r="E28" s="9" t="s">
        <v>189</v>
      </c>
      <c r="F28" s="10">
        <v>1</v>
      </c>
      <c r="G28" s="6">
        <v>112380</v>
      </c>
      <c r="H28" s="6">
        <v>161830</v>
      </c>
      <c r="I28" s="17">
        <v>118330</v>
      </c>
      <c r="J28" s="17">
        <f t="shared" si="0"/>
        <v>130846.66666666667</v>
      </c>
      <c r="K28" s="42">
        <v>51943.5</v>
      </c>
      <c r="L28" s="17">
        <v>83975</v>
      </c>
      <c r="M28" s="26">
        <f t="shared" si="1"/>
        <v>98250.75</v>
      </c>
    </row>
    <row r="29" spans="1:13" ht="20.399999999999999" x14ac:dyDescent="0.3">
      <c r="A29" s="16">
        <v>27</v>
      </c>
      <c r="B29" s="8" t="s">
        <v>32</v>
      </c>
      <c r="C29" s="36" t="s">
        <v>32</v>
      </c>
      <c r="D29" s="36"/>
      <c r="E29" s="9" t="s">
        <v>189</v>
      </c>
      <c r="F29" s="10">
        <v>1</v>
      </c>
      <c r="G29" s="6">
        <v>287241</v>
      </c>
      <c r="H29" s="6">
        <v>331691</v>
      </c>
      <c r="I29" s="17">
        <v>288191</v>
      </c>
      <c r="J29" s="17">
        <f t="shared" si="0"/>
        <v>302374.33333333331</v>
      </c>
      <c r="K29" s="42">
        <v>161602</v>
      </c>
      <c r="L29" s="17">
        <v>135000</v>
      </c>
      <c r="M29" s="26">
        <f t="shared" si="1"/>
        <v>157950</v>
      </c>
    </row>
    <row r="30" spans="1:13" ht="20.399999999999999" x14ac:dyDescent="0.3">
      <c r="A30" s="16">
        <v>28</v>
      </c>
      <c r="B30" s="8" t="s">
        <v>33</v>
      </c>
      <c r="C30" s="36" t="s">
        <v>33</v>
      </c>
      <c r="D30" s="36"/>
      <c r="E30" s="9" t="s">
        <v>189</v>
      </c>
      <c r="F30" s="10">
        <v>1</v>
      </c>
      <c r="G30" s="6">
        <v>949873</v>
      </c>
      <c r="H30" s="6">
        <v>999323</v>
      </c>
      <c r="I30" s="17">
        <v>955823</v>
      </c>
      <c r="J30" s="17">
        <f t="shared" si="0"/>
        <v>968339.66666666663</v>
      </c>
      <c r="K30" s="42">
        <v>577150</v>
      </c>
      <c r="L30" s="17">
        <v>399900</v>
      </c>
      <c r="M30" s="26">
        <f t="shared" si="1"/>
        <v>467883</v>
      </c>
    </row>
    <row r="31" spans="1:13" ht="20.399999999999999" x14ac:dyDescent="0.3">
      <c r="A31" s="16">
        <v>29</v>
      </c>
      <c r="B31" s="8" t="s">
        <v>34</v>
      </c>
      <c r="C31" s="36" t="s">
        <v>209</v>
      </c>
      <c r="D31" s="36"/>
      <c r="E31" s="9" t="s">
        <v>189</v>
      </c>
      <c r="F31" s="10">
        <v>1</v>
      </c>
      <c r="G31" s="6">
        <v>370070</v>
      </c>
      <c r="H31" s="6">
        <v>414520</v>
      </c>
      <c r="I31" s="17">
        <v>371020</v>
      </c>
      <c r="J31" s="17">
        <f t="shared" si="0"/>
        <v>385203.33333333331</v>
      </c>
      <c r="K31" s="42">
        <v>213545.5</v>
      </c>
      <c r="L31" s="17">
        <v>369900</v>
      </c>
      <c r="M31" s="26">
        <f t="shared" si="1"/>
        <v>432783</v>
      </c>
    </row>
    <row r="32" spans="1:13" ht="20.399999999999999" x14ac:dyDescent="0.3">
      <c r="A32" s="16">
        <v>30</v>
      </c>
      <c r="B32" s="8" t="s">
        <v>35</v>
      </c>
      <c r="C32" s="36" t="s">
        <v>35</v>
      </c>
      <c r="D32" s="36"/>
      <c r="E32" s="9" t="s">
        <v>190</v>
      </c>
      <c r="F32" s="10">
        <v>1</v>
      </c>
      <c r="G32" s="6">
        <v>49274</v>
      </c>
      <c r="H32" s="6">
        <v>98724</v>
      </c>
      <c r="I32" s="17">
        <v>55224</v>
      </c>
      <c r="J32" s="17">
        <f t="shared" si="0"/>
        <v>67740.666666666672</v>
      </c>
      <c r="K32" s="42">
        <v>12369.44</v>
      </c>
      <c r="L32" s="17">
        <v>7100</v>
      </c>
      <c r="M32" s="26">
        <f t="shared" si="1"/>
        <v>8307</v>
      </c>
    </row>
    <row r="33" spans="1:13" ht="20.399999999999999" x14ac:dyDescent="0.3">
      <c r="A33" s="16">
        <v>31</v>
      </c>
      <c r="B33" s="8" t="s">
        <v>36</v>
      </c>
      <c r="C33" s="36" t="s">
        <v>36</v>
      </c>
      <c r="D33" s="36"/>
      <c r="E33" s="9" t="s">
        <v>189</v>
      </c>
      <c r="F33" s="10">
        <v>1</v>
      </c>
      <c r="G33" s="6">
        <v>59001</v>
      </c>
      <c r="H33" s="6">
        <v>44000</v>
      </c>
      <c r="I33" s="17">
        <v>64951</v>
      </c>
      <c r="J33" s="17">
        <f t="shared" si="0"/>
        <v>55984</v>
      </c>
      <c r="K33" s="42">
        <v>18468.8</v>
      </c>
      <c r="L33" s="17">
        <v>44000</v>
      </c>
      <c r="M33" s="26">
        <f t="shared" si="1"/>
        <v>51480</v>
      </c>
    </row>
    <row r="34" spans="1:13" ht="20.399999999999999" x14ac:dyDescent="0.3">
      <c r="A34" s="16">
        <v>32</v>
      </c>
      <c r="B34" s="8" t="s">
        <v>37</v>
      </c>
      <c r="C34" s="36" t="s">
        <v>210</v>
      </c>
      <c r="D34" s="36"/>
      <c r="E34" s="9" t="s">
        <v>189</v>
      </c>
      <c r="F34" s="10">
        <v>1</v>
      </c>
      <c r="G34" s="6">
        <v>303807</v>
      </c>
      <c r="H34" s="6">
        <v>239900</v>
      </c>
      <c r="I34" s="17">
        <v>304757</v>
      </c>
      <c r="J34" s="17">
        <f t="shared" si="0"/>
        <v>282821.33333333331</v>
      </c>
      <c r="K34" s="42">
        <v>171990.7</v>
      </c>
      <c r="L34" s="17">
        <v>239900</v>
      </c>
      <c r="M34" s="26">
        <f t="shared" si="1"/>
        <v>280683</v>
      </c>
    </row>
    <row r="35" spans="1:13" ht="20.399999999999999" x14ac:dyDescent="0.3">
      <c r="A35" s="16">
        <v>33</v>
      </c>
      <c r="B35" s="8" t="s">
        <v>38</v>
      </c>
      <c r="C35" s="36" t="s">
        <v>38</v>
      </c>
      <c r="D35" s="36"/>
      <c r="E35" s="9" t="s">
        <v>189</v>
      </c>
      <c r="F35" s="10">
        <v>1</v>
      </c>
      <c r="G35" s="6">
        <v>59001</v>
      </c>
      <c r="H35" s="6">
        <v>103451</v>
      </c>
      <c r="I35" s="17">
        <v>59951</v>
      </c>
      <c r="J35" s="17">
        <f t="shared" si="0"/>
        <v>74134.333333333328</v>
      </c>
      <c r="K35" s="42">
        <v>18468.8</v>
      </c>
      <c r="L35" s="17">
        <v>12900</v>
      </c>
      <c r="M35" s="26">
        <f t="shared" si="1"/>
        <v>15093</v>
      </c>
    </row>
    <row r="36" spans="1:13" ht="20.399999999999999" x14ac:dyDescent="0.3">
      <c r="A36" s="16">
        <v>34</v>
      </c>
      <c r="B36" s="8" t="s">
        <v>39</v>
      </c>
      <c r="C36" s="36" t="s">
        <v>39</v>
      </c>
      <c r="D36" s="36"/>
      <c r="E36" s="9" t="s">
        <v>189</v>
      </c>
      <c r="F36" s="10">
        <v>1</v>
      </c>
      <c r="G36" s="6">
        <v>85119</v>
      </c>
      <c r="H36" s="6">
        <v>129569</v>
      </c>
      <c r="I36" s="17">
        <v>86069</v>
      </c>
      <c r="J36" s="17">
        <f t="shared" si="0"/>
        <v>100252.33333333333</v>
      </c>
      <c r="K36" s="42">
        <v>34848.22</v>
      </c>
      <c r="L36" s="17">
        <v>27000</v>
      </c>
      <c r="M36" s="26">
        <f t="shared" si="1"/>
        <v>31590</v>
      </c>
    </row>
    <row r="37" spans="1:13" ht="20.399999999999999" x14ac:dyDescent="0.3">
      <c r="A37" s="16">
        <v>35</v>
      </c>
      <c r="B37" s="8" t="s">
        <v>40</v>
      </c>
      <c r="C37" s="36" t="s">
        <v>40</v>
      </c>
      <c r="D37" s="36"/>
      <c r="E37" s="9" t="s">
        <v>191</v>
      </c>
      <c r="F37" s="10">
        <v>1</v>
      </c>
      <c r="G37" s="6">
        <v>213615</v>
      </c>
      <c r="H37" s="6">
        <v>263065</v>
      </c>
      <c r="I37" s="17">
        <v>219565</v>
      </c>
      <c r="J37" s="17">
        <f t="shared" si="0"/>
        <v>232081.66666666666</v>
      </c>
      <c r="K37" s="42">
        <v>115430</v>
      </c>
      <c r="L37" s="17">
        <v>19855</v>
      </c>
      <c r="M37" s="26">
        <f t="shared" si="1"/>
        <v>23230.35</v>
      </c>
    </row>
    <row r="38" spans="1:13" ht="20.399999999999999" x14ac:dyDescent="0.3">
      <c r="A38" s="16">
        <v>36</v>
      </c>
      <c r="B38" s="8" t="s">
        <v>41</v>
      </c>
      <c r="C38" s="36" t="s">
        <v>41</v>
      </c>
      <c r="D38" s="36"/>
      <c r="E38" s="9" t="s">
        <v>189</v>
      </c>
      <c r="F38" s="10">
        <v>1</v>
      </c>
      <c r="G38" s="6">
        <v>285400</v>
      </c>
      <c r="H38" s="6">
        <v>334850</v>
      </c>
      <c r="I38" s="17">
        <v>291350</v>
      </c>
      <c r="J38" s="17">
        <f t="shared" si="0"/>
        <v>303866.66666666669</v>
      </c>
      <c r="K38" s="42">
        <v>160447.70000000001</v>
      </c>
      <c r="L38" s="17">
        <v>109900</v>
      </c>
      <c r="M38" s="26">
        <f t="shared" si="1"/>
        <v>128583</v>
      </c>
    </row>
    <row r="39" spans="1:13" ht="20.399999999999999" x14ac:dyDescent="0.3">
      <c r="A39" s="16">
        <v>37</v>
      </c>
      <c r="B39" s="8" t="s">
        <v>42</v>
      </c>
      <c r="C39" s="36" t="s">
        <v>42</v>
      </c>
      <c r="D39" s="36"/>
      <c r="E39" s="9" t="s">
        <v>189</v>
      </c>
      <c r="F39" s="10">
        <v>1</v>
      </c>
      <c r="G39" s="6">
        <v>30655</v>
      </c>
      <c r="H39" s="6">
        <v>80105</v>
      </c>
      <c r="I39" s="17">
        <v>36605</v>
      </c>
      <c r="J39" s="17">
        <f t="shared" si="0"/>
        <v>49121.666666666664</v>
      </c>
      <c r="K39" s="42">
        <v>692.58</v>
      </c>
      <c r="L39" s="17">
        <v>526</v>
      </c>
      <c r="M39" s="26">
        <f t="shared" si="1"/>
        <v>615.41999999999996</v>
      </c>
    </row>
    <row r="40" spans="1:13" ht="20.399999999999999" x14ac:dyDescent="0.3">
      <c r="A40" s="16">
        <v>38</v>
      </c>
      <c r="B40" s="8" t="s">
        <v>43</v>
      </c>
      <c r="C40" s="36" t="s">
        <v>43</v>
      </c>
      <c r="D40" s="36"/>
      <c r="E40" s="9" t="s">
        <v>189</v>
      </c>
      <c r="F40" s="10">
        <v>1</v>
      </c>
      <c r="G40" s="6">
        <v>579904</v>
      </c>
      <c r="H40" s="6">
        <v>629354</v>
      </c>
      <c r="I40" s="17">
        <v>325400</v>
      </c>
      <c r="J40" s="17">
        <f t="shared" si="0"/>
        <v>511552.66666666669</v>
      </c>
      <c r="K40" s="42">
        <v>345135.7</v>
      </c>
      <c r="L40" s="17">
        <v>325400</v>
      </c>
      <c r="M40" s="26">
        <f t="shared" si="1"/>
        <v>380718</v>
      </c>
    </row>
    <row r="41" spans="1:13" ht="20.399999999999999" x14ac:dyDescent="0.3">
      <c r="A41" s="16">
        <v>39</v>
      </c>
      <c r="B41" s="8" t="s">
        <v>44</v>
      </c>
      <c r="C41" s="36" t="s">
        <v>211</v>
      </c>
      <c r="D41" s="36"/>
      <c r="E41" s="9" t="s">
        <v>189</v>
      </c>
      <c r="F41" s="10">
        <v>1</v>
      </c>
      <c r="G41" s="6">
        <v>81087</v>
      </c>
      <c r="H41" s="6">
        <v>130537</v>
      </c>
      <c r="I41" s="17">
        <v>87037</v>
      </c>
      <c r="J41" s="17">
        <f t="shared" si="0"/>
        <v>99553.666666666672</v>
      </c>
      <c r="K41" s="42">
        <v>32320.400000000001</v>
      </c>
      <c r="L41" s="17">
        <v>11900</v>
      </c>
      <c r="M41" s="26">
        <f t="shared" si="1"/>
        <v>13923</v>
      </c>
    </row>
    <row r="42" spans="1:13" ht="20.399999999999999" x14ac:dyDescent="0.3">
      <c r="A42" s="16">
        <v>40</v>
      </c>
      <c r="B42" s="8" t="s">
        <v>45</v>
      </c>
      <c r="C42" s="36" t="s">
        <v>212</v>
      </c>
      <c r="D42" s="36"/>
      <c r="E42" s="9" t="s">
        <v>189</v>
      </c>
      <c r="F42" s="10">
        <v>1</v>
      </c>
      <c r="G42" s="6">
        <v>57160</v>
      </c>
      <c r="H42" s="6">
        <v>106610</v>
      </c>
      <c r="I42" s="17">
        <v>63110</v>
      </c>
      <c r="J42" s="17">
        <f t="shared" si="0"/>
        <v>75626.666666666672</v>
      </c>
      <c r="K42" s="42">
        <v>17314.5</v>
      </c>
      <c r="L42" s="17">
        <v>17900</v>
      </c>
      <c r="M42" s="26">
        <f t="shared" si="1"/>
        <v>20943</v>
      </c>
    </row>
    <row r="43" spans="1:13" ht="20.399999999999999" x14ac:dyDescent="0.3">
      <c r="A43" s="16">
        <v>41</v>
      </c>
      <c r="B43" s="8" t="s">
        <v>46</v>
      </c>
      <c r="C43" s="36" t="s">
        <v>213</v>
      </c>
      <c r="D43" s="36"/>
      <c r="E43" s="9" t="s">
        <v>189</v>
      </c>
      <c r="F43" s="10">
        <v>1</v>
      </c>
      <c r="G43" s="6">
        <v>223295</v>
      </c>
      <c r="H43" s="6">
        <v>267745</v>
      </c>
      <c r="I43" s="17">
        <v>224245</v>
      </c>
      <c r="J43" s="17">
        <f t="shared" si="0"/>
        <v>238428.33333333334</v>
      </c>
      <c r="K43" s="42">
        <v>121501.23</v>
      </c>
      <c r="L43" s="17">
        <v>19900</v>
      </c>
      <c r="M43" s="26">
        <f t="shared" si="1"/>
        <v>23283</v>
      </c>
    </row>
    <row r="44" spans="1:13" ht="20.399999999999999" x14ac:dyDescent="0.3">
      <c r="A44" s="16">
        <v>42</v>
      </c>
      <c r="B44" s="8" t="s">
        <v>46</v>
      </c>
      <c r="C44" s="36" t="s">
        <v>213</v>
      </c>
      <c r="D44" s="36"/>
      <c r="E44" s="9" t="s">
        <v>189</v>
      </c>
      <c r="F44" s="10">
        <v>1</v>
      </c>
      <c r="G44" s="6">
        <v>276196</v>
      </c>
      <c r="H44" s="6">
        <v>320646</v>
      </c>
      <c r="I44" s="17">
        <v>277146</v>
      </c>
      <c r="J44" s="17">
        <f t="shared" si="0"/>
        <v>291329.33333333331</v>
      </c>
      <c r="K44" s="42">
        <v>154676.20000000001</v>
      </c>
      <c r="L44" s="17">
        <v>89900</v>
      </c>
      <c r="M44" s="26">
        <f t="shared" si="1"/>
        <v>105183</v>
      </c>
    </row>
    <row r="45" spans="1:13" ht="20.399999999999999" x14ac:dyDescent="0.3">
      <c r="A45" s="16">
        <v>43</v>
      </c>
      <c r="B45" s="8" t="s">
        <v>47</v>
      </c>
      <c r="C45" s="36" t="s">
        <v>47</v>
      </c>
      <c r="D45" s="36"/>
      <c r="E45" s="9" t="s">
        <v>190</v>
      </c>
      <c r="F45" s="10">
        <v>1</v>
      </c>
      <c r="G45" s="6">
        <v>67347</v>
      </c>
      <c r="H45" s="6">
        <v>116797</v>
      </c>
      <c r="I45" s="17">
        <v>73297</v>
      </c>
      <c r="J45" s="17">
        <f t="shared" si="0"/>
        <v>85813.666666666672</v>
      </c>
      <c r="K45" s="42">
        <v>23702.92</v>
      </c>
      <c r="L45" s="17">
        <v>20200</v>
      </c>
      <c r="M45" s="26">
        <f t="shared" si="1"/>
        <v>23634</v>
      </c>
    </row>
    <row r="46" spans="1:13" ht="20.399999999999999" x14ac:dyDescent="0.3">
      <c r="A46" s="16">
        <v>44</v>
      </c>
      <c r="B46" s="8" t="s">
        <v>48</v>
      </c>
      <c r="C46" s="36" t="s">
        <v>48</v>
      </c>
      <c r="D46" s="36"/>
      <c r="E46" s="9" t="s">
        <v>189</v>
      </c>
      <c r="F46" s="10">
        <v>1</v>
      </c>
      <c r="G46" s="6">
        <v>89127</v>
      </c>
      <c r="H46" s="6">
        <v>138577</v>
      </c>
      <c r="I46" s="17">
        <v>95077</v>
      </c>
      <c r="J46" s="17">
        <f t="shared" si="0"/>
        <v>107593.66666666667</v>
      </c>
      <c r="K46" s="42">
        <v>37362.46</v>
      </c>
      <c r="L46" s="17">
        <v>14900</v>
      </c>
      <c r="M46" s="26">
        <f t="shared" si="1"/>
        <v>17433</v>
      </c>
    </row>
    <row r="47" spans="1:13" ht="20.399999999999999" x14ac:dyDescent="0.3">
      <c r="A47" s="16">
        <v>45</v>
      </c>
      <c r="B47" s="8" t="s">
        <v>49</v>
      </c>
      <c r="C47" s="36" t="s">
        <v>49</v>
      </c>
      <c r="D47" s="36"/>
      <c r="E47" s="9" t="s">
        <v>189</v>
      </c>
      <c r="F47" s="10">
        <v>1</v>
      </c>
      <c r="G47" s="6">
        <v>39416</v>
      </c>
      <c r="H47" s="6">
        <v>88866</v>
      </c>
      <c r="I47" s="17">
        <v>45366</v>
      </c>
      <c r="J47" s="17">
        <f t="shared" si="0"/>
        <v>57882.666666666664</v>
      </c>
      <c r="K47" s="42">
        <v>6186.66</v>
      </c>
      <c r="L47" s="17">
        <v>15900</v>
      </c>
      <c r="M47" s="26">
        <f t="shared" si="1"/>
        <v>18603</v>
      </c>
    </row>
    <row r="48" spans="1:13" ht="20.399999999999999" x14ac:dyDescent="0.3">
      <c r="A48" s="16">
        <v>46</v>
      </c>
      <c r="B48" s="8" t="s">
        <v>50</v>
      </c>
      <c r="C48" s="36" t="s">
        <v>50</v>
      </c>
      <c r="D48" s="36"/>
      <c r="E48" s="9" t="s">
        <v>189</v>
      </c>
      <c r="F48" s="10">
        <v>1</v>
      </c>
      <c r="G48" s="6">
        <v>397679</v>
      </c>
      <c r="H48" s="6">
        <v>447129</v>
      </c>
      <c r="I48" s="17">
        <v>403629</v>
      </c>
      <c r="J48" s="17">
        <f t="shared" si="0"/>
        <v>416145.66666666669</v>
      </c>
      <c r="K48" s="42">
        <v>230860</v>
      </c>
      <c r="L48" s="17">
        <v>99680</v>
      </c>
      <c r="M48" s="26">
        <f t="shared" si="1"/>
        <v>116625.60000000001</v>
      </c>
    </row>
    <row r="49" spans="1:13" ht="20.399999999999999" x14ac:dyDescent="0.3">
      <c r="A49" s="16">
        <v>47</v>
      </c>
      <c r="B49" s="8" t="s">
        <v>51</v>
      </c>
      <c r="C49" s="36" t="s">
        <v>51</v>
      </c>
      <c r="D49" s="36"/>
      <c r="E49" s="9" t="s">
        <v>189</v>
      </c>
      <c r="F49" s="10">
        <v>1</v>
      </c>
      <c r="G49" s="6">
        <v>112380</v>
      </c>
      <c r="H49" s="6">
        <v>161830</v>
      </c>
      <c r="I49" s="17">
        <v>118330</v>
      </c>
      <c r="J49" s="17">
        <f t="shared" si="0"/>
        <v>130846.66666666667</v>
      </c>
      <c r="K49" s="42">
        <v>51943.5</v>
      </c>
      <c r="L49" s="17">
        <v>2475</v>
      </c>
      <c r="M49" s="26">
        <f t="shared" si="1"/>
        <v>2895.75</v>
      </c>
    </row>
    <row r="50" spans="1:13" ht="20.399999999999999" x14ac:dyDescent="0.3">
      <c r="A50" s="16">
        <v>48</v>
      </c>
      <c r="B50" s="8" t="s">
        <v>52</v>
      </c>
      <c r="C50" s="36" t="s">
        <v>52</v>
      </c>
      <c r="D50" s="36"/>
      <c r="E50" s="9" t="s">
        <v>189</v>
      </c>
      <c r="F50" s="10">
        <v>1</v>
      </c>
      <c r="G50" s="6">
        <v>324053</v>
      </c>
      <c r="H50" s="6">
        <v>373503</v>
      </c>
      <c r="I50" s="17">
        <v>330003</v>
      </c>
      <c r="J50" s="17">
        <f t="shared" si="0"/>
        <v>342519.66666666669</v>
      </c>
      <c r="K50" s="42">
        <v>184688</v>
      </c>
      <c r="L50" s="17">
        <v>8000</v>
      </c>
      <c r="M50" s="26">
        <f t="shared" si="1"/>
        <v>9360</v>
      </c>
    </row>
    <row r="51" spans="1:13" ht="20.399999999999999" x14ac:dyDescent="0.3">
      <c r="A51" s="16">
        <v>49</v>
      </c>
      <c r="B51" s="8" t="s">
        <v>53</v>
      </c>
      <c r="C51" s="36" t="s">
        <v>214</v>
      </c>
      <c r="D51" s="36"/>
      <c r="E51" s="9" t="s">
        <v>189</v>
      </c>
      <c r="F51" s="10">
        <v>1</v>
      </c>
      <c r="G51" s="6">
        <v>178642</v>
      </c>
      <c r="H51" s="6">
        <v>223092</v>
      </c>
      <c r="I51" s="17">
        <v>179592</v>
      </c>
      <c r="J51" s="17">
        <f t="shared" si="0"/>
        <v>193775.33333333334</v>
      </c>
      <c r="K51" s="42">
        <v>93498.3</v>
      </c>
      <c r="L51" s="17">
        <v>83515</v>
      </c>
      <c r="M51" s="26">
        <f t="shared" si="1"/>
        <v>97712.55</v>
      </c>
    </row>
    <row r="52" spans="1:13" ht="20.399999999999999" x14ac:dyDescent="0.3">
      <c r="A52" s="16">
        <v>50</v>
      </c>
      <c r="B52" s="8" t="s">
        <v>54</v>
      </c>
      <c r="C52" s="36" t="s">
        <v>54</v>
      </c>
      <c r="D52" s="36"/>
      <c r="E52" s="9" t="s">
        <v>189</v>
      </c>
      <c r="F52" s="10">
        <v>1</v>
      </c>
      <c r="G52" s="6">
        <v>64523</v>
      </c>
      <c r="H52" s="6">
        <v>113973</v>
      </c>
      <c r="I52" s="17">
        <v>70473</v>
      </c>
      <c r="J52" s="17">
        <f t="shared" si="0"/>
        <v>82989.666666666672</v>
      </c>
      <c r="K52" s="42">
        <v>21931.7</v>
      </c>
      <c r="L52" s="17">
        <v>29999</v>
      </c>
      <c r="M52" s="26">
        <f t="shared" si="1"/>
        <v>35098.83</v>
      </c>
    </row>
    <row r="53" spans="1:13" ht="20.399999999999999" x14ac:dyDescent="0.3">
      <c r="A53" s="16">
        <v>51</v>
      </c>
      <c r="B53" s="8" t="s">
        <v>55</v>
      </c>
      <c r="C53" s="36" t="s">
        <v>55</v>
      </c>
      <c r="D53" s="36"/>
      <c r="E53" s="9" t="s">
        <v>189</v>
      </c>
      <c r="F53" s="10">
        <v>1</v>
      </c>
      <c r="G53" s="6">
        <v>101336</v>
      </c>
      <c r="H53" s="6">
        <v>145786</v>
      </c>
      <c r="I53" s="17">
        <v>102286</v>
      </c>
      <c r="J53" s="17">
        <f t="shared" si="0"/>
        <v>116469.33333333333</v>
      </c>
      <c r="K53" s="42">
        <v>45017.7</v>
      </c>
      <c r="L53" s="17"/>
      <c r="M53" s="26">
        <f t="shared" si="1"/>
        <v>0</v>
      </c>
    </row>
    <row r="54" spans="1:13" ht="20.399999999999999" x14ac:dyDescent="0.3">
      <c r="A54" s="16">
        <v>52</v>
      </c>
      <c r="B54" s="8" t="s">
        <v>56</v>
      </c>
      <c r="C54" s="36" t="s">
        <v>56</v>
      </c>
      <c r="D54" s="36"/>
      <c r="E54" s="9" t="s">
        <v>189</v>
      </c>
      <c r="F54" s="10">
        <v>1</v>
      </c>
      <c r="G54" s="6">
        <v>139989</v>
      </c>
      <c r="H54" s="6">
        <v>189439</v>
      </c>
      <c r="I54" s="17">
        <v>145939</v>
      </c>
      <c r="J54" s="17">
        <f t="shared" si="0"/>
        <v>158455.66666666666</v>
      </c>
      <c r="K54" s="42">
        <v>69258</v>
      </c>
      <c r="L54" s="17">
        <v>64900</v>
      </c>
      <c r="M54" s="26">
        <f t="shared" si="1"/>
        <v>75933</v>
      </c>
    </row>
    <row r="55" spans="1:13" ht="20.399999999999999" x14ac:dyDescent="0.3">
      <c r="A55" s="16">
        <v>53</v>
      </c>
      <c r="B55" s="8" t="s">
        <v>57</v>
      </c>
      <c r="C55" s="36" t="s">
        <v>57</v>
      </c>
      <c r="D55" s="36"/>
      <c r="E55" s="9" t="s">
        <v>189</v>
      </c>
      <c r="F55" s="10">
        <v>1</v>
      </c>
      <c r="G55" s="6">
        <v>99494</v>
      </c>
      <c r="H55" s="6">
        <v>148944</v>
      </c>
      <c r="I55" s="17">
        <v>105444</v>
      </c>
      <c r="J55" s="17">
        <f t="shared" si="0"/>
        <v>117960.66666666667</v>
      </c>
      <c r="K55" s="42">
        <v>43863.4</v>
      </c>
      <c r="L55" s="17">
        <v>17954</v>
      </c>
      <c r="M55" s="26">
        <f t="shared" si="1"/>
        <v>21006.18</v>
      </c>
    </row>
    <row r="56" spans="1:13" ht="20.399999999999999" x14ac:dyDescent="0.3">
      <c r="A56" s="16">
        <v>54</v>
      </c>
      <c r="B56" s="8" t="s">
        <v>58</v>
      </c>
      <c r="C56" s="36" t="s">
        <v>58</v>
      </c>
      <c r="D56" s="36"/>
      <c r="E56" s="9" t="s">
        <v>189</v>
      </c>
      <c r="F56" s="10">
        <v>1</v>
      </c>
      <c r="G56" s="6">
        <v>51638</v>
      </c>
      <c r="H56" s="6">
        <v>101088</v>
      </c>
      <c r="I56" s="17">
        <v>57588</v>
      </c>
      <c r="J56" s="17">
        <f t="shared" si="0"/>
        <v>70104.666666666672</v>
      </c>
      <c r="K56" s="42">
        <v>13851.6</v>
      </c>
      <c r="L56" s="17">
        <v>11610</v>
      </c>
      <c r="M56" s="26">
        <f t="shared" si="1"/>
        <v>13583.7</v>
      </c>
    </row>
    <row r="57" spans="1:13" ht="20.399999999999999" x14ac:dyDescent="0.3">
      <c r="A57" s="16">
        <v>55</v>
      </c>
      <c r="B57" s="8" t="s">
        <v>59</v>
      </c>
      <c r="C57" s="36" t="s">
        <v>59</v>
      </c>
      <c r="D57" s="36"/>
      <c r="E57" s="9" t="s">
        <v>189</v>
      </c>
      <c r="F57" s="10">
        <v>1</v>
      </c>
      <c r="G57" s="6">
        <v>95814</v>
      </c>
      <c r="H57" s="6">
        <v>145264</v>
      </c>
      <c r="I57" s="17">
        <v>101764</v>
      </c>
      <c r="J57" s="17">
        <f t="shared" si="0"/>
        <v>114280.66666666667</v>
      </c>
      <c r="K57" s="42">
        <v>41554.800000000003</v>
      </c>
      <c r="L57" s="17">
        <v>39900</v>
      </c>
      <c r="M57" s="26">
        <f t="shared" si="1"/>
        <v>46683</v>
      </c>
    </row>
    <row r="58" spans="1:13" ht="20.399999999999999" x14ac:dyDescent="0.3">
      <c r="A58" s="16">
        <v>56</v>
      </c>
      <c r="B58" s="8" t="s">
        <v>60</v>
      </c>
      <c r="C58" s="36" t="s">
        <v>60</v>
      </c>
      <c r="D58" s="36"/>
      <c r="E58" s="9" t="s">
        <v>189</v>
      </c>
      <c r="F58" s="10">
        <v>1</v>
      </c>
      <c r="G58" s="6">
        <v>169439</v>
      </c>
      <c r="H58" s="6">
        <v>21889</v>
      </c>
      <c r="I58" s="17">
        <v>175389</v>
      </c>
      <c r="J58" s="17">
        <f t="shared" si="0"/>
        <v>122239</v>
      </c>
      <c r="K58" s="42">
        <v>87726.8</v>
      </c>
      <c r="L58" s="17">
        <v>76900</v>
      </c>
      <c r="M58" s="26">
        <f t="shared" si="1"/>
        <v>89973</v>
      </c>
    </row>
    <row r="59" spans="1:13" ht="20.399999999999999" x14ac:dyDescent="0.3">
      <c r="A59" s="16">
        <v>57</v>
      </c>
      <c r="B59" s="8" t="s">
        <v>61</v>
      </c>
      <c r="C59" s="36" t="s">
        <v>61</v>
      </c>
      <c r="D59" s="36"/>
      <c r="E59" s="9" t="s">
        <v>189</v>
      </c>
      <c r="F59" s="10">
        <v>1</v>
      </c>
      <c r="G59" s="6">
        <v>112380</v>
      </c>
      <c r="H59" s="6">
        <v>156830</v>
      </c>
      <c r="I59" s="17">
        <v>113330</v>
      </c>
      <c r="J59" s="17">
        <f t="shared" si="0"/>
        <v>127513.33333333333</v>
      </c>
      <c r="K59" s="42">
        <v>51943.5</v>
      </c>
      <c r="L59" s="17">
        <v>69900</v>
      </c>
      <c r="M59" s="26">
        <f t="shared" si="1"/>
        <v>81783</v>
      </c>
    </row>
    <row r="60" spans="1:13" ht="20.399999999999999" x14ac:dyDescent="0.3">
      <c r="A60" s="16">
        <v>58</v>
      </c>
      <c r="B60" s="8" t="s">
        <v>62</v>
      </c>
      <c r="C60" s="36" t="s">
        <v>62</v>
      </c>
      <c r="D60" s="36"/>
      <c r="E60" s="9" t="s">
        <v>189</v>
      </c>
      <c r="F60" s="10">
        <v>1</v>
      </c>
      <c r="G60" s="6">
        <v>31022</v>
      </c>
      <c r="H60" s="6">
        <v>75472</v>
      </c>
      <c r="I60" s="17">
        <v>31972</v>
      </c>
      <c r="J60" s="17">
        <f t="shared" si="0"/>
        <v>46155.333333333336</v>
      </c>
      <c r="K60" s="42">
        <v>923.44</v>
      </c>
      <c r="L60" s="17">
        <v>18900</v>
      </c>
      <c r="M60" s="26">
        <f t="shared" si="1"/>
        <v>22113</v>
      </c>
    </row>
    <row r="61" spans="1:13" ht="20.399999999999999" x14ac:dyDescent="0.3">
      <c r="A61" s="16">
        <v>59</v>
      </c>
      <c r="B61" s="8" t="s">
        <v>63</v>
      </c>
      <c r="C61" s="36" t="s">
        <v>63</v>
      </c>
      <c r="D61" s="36"/>
      <c r="E61" s="9" t="s">
        <v>189</v>
      </c>
      <c r="F61" s="10">
        <v>1</v>
      </c>
      <c r="G61" s="6">
        <v>139989</v>
      </c>
      <c r="H61" s="6">
        <v>189439</v>
      </c>
      <c r="I61" s="17">
        <v>145939</v>
      </c>
      <c r="J61" s="17">
        <f t="shared" si="0"/>
        <v>158455.66666666666</v>
      </c>
      <c r="K61" s="42">
        <v>69258</v>
      </c>
      <c r="L61" s="17">
        <v>89900</v>
      </c>
      <c r="M61" s="26">
        <f t="shared" si="1"/>
        <v>105183</v>
      </c>
    </row>
    <row r="62" spans="1:13" ht="20.399999999999999" x14ac:dyDescent="0.3">
      <c r="A62" s="16">
        <v>60</v>
      </c>
      <c r="B62" s="8" t="s">
        <v>64</v>
      </c>
      <c r="C62" s="36" t="s">
        <v>64</v>
      </c>
      <c r="D62" s="36"/>
      <c r="E62" s="9" t="s">
        <v>189</v>
      </c>
      <c r="F62" s="10">
        <v>1</v>
      </c>
      <c r="G62" s="6">
        <v>95814</v>
      </c>
      <c r="H62" s="6">
        <v>145264</v>
      </c>
      <c r="I62" s="17">
        <v>101764</v>
      </c>
      <c r="J62" s="17">
        <f t="shared" si="0"/>
        <v>114280.66666666667</v>
      </c>
      <c r="K62" s="42">
        <v>41554.800000000003</v>
      </c>
      <c r="L62" s="17">
        <v>72900</v>
      </c>
      <c r="M62" s="26">
        <f t="shared" si="1"/>
        <v>85293</v>
      </c>
    </row>
    <row r="63" spans="1:13" ht="20.399999999999999" x14ac:dyDescent="0.3">
      <c r="A63" s="16">
        <v>61</v>
      </c>
      <c r="B63" s="8" t="s">
        <v>65</v>
      </c>
      <c r="C63" s="36" t="s">
        <v>65</v>
      </c>
      <c r="D63" s="36"/>
      <c r="E63" s="9" t="s">
        <v>189</v>
      </c>
      <c r="F63" s="10">
        <v>1</v>
      </c>
      <c r="G63" s="6">
        <v>195025</v>
      </c>
      <c r="H63" s="6">
        <v>244475</v>
      </c>
      <c r="I63" s="17">
        <v>200975</v>
      </c>
      <c r="J63" s="17">
        <f t="shared" si="0"/>
        <v>213491.66666666666</v>
      </c>
      <c r="K63" s="42">
        <v>103771.57</v>
      </c>
      <c r="L63" s="17">
        <v>103900</v>
      </c>
      <c r="M63" s="26">
        <f t="shared" si="1"/>
        <v>121563</v>
      </c>
    </row>
    <row r="64" spans="1:13" ht="20.399999999999999" x14ac:dyDescent="0.3">
      <c r="A64" s="16">
        <v>62</v>
      </c>
      <c r="B64" s="8" t="s">
        <v>66</v>
      </c>
      <c r="C64" s="36" t="s">
        <v>215</v>
      </c>
      <c r="D64" s="36"/>
      <c r="E64" s="9" t="s">
        <v>190</v>
      </c>
      <c r="F64" s="10">
        <v>1</v>
      </c>
      <c r="G64" s="6">
        <v>46116</v>
      </c>
      <c r="H64" s="6">
        <v>95566</v>
      </c>
      <c r="I64" s="17">
        <v>52066</v>
      </c>
      <c r="J64" s="17">
        <f t="shared" si="0"/>
        <v>64582.666666666664</v>
      </c>
      <c r="K64" s="42">
        <v>10388.700000000001</v>
      </c>
      <c r="L64" s="17">
        <v>5100</v>
      </c>
      <c r="M64" s="26">
        <f t="shared" si="1"/>
        <v>5967</v>
      </c>
    </row>
    <row r="65" spans="1:13" ht="20.399999999999999" x14ac:dyDescent="0.3">
      <c r="A65" s="16">
        <v>63</v>
      </c>
      <c r="B65" s="8" t="s">
        <v>67</v>
      </c>
      <c r="C65" s="36" t="s">
        <v>67</v>
      </c>
      <c r="D65" s="36"/>
      <c r="E65" s="9" t="s">
        <v>189</v>
      </c>
      <c r="F65" s="10">
        <v>1</v>
      </c>
      <c r="G65" s="6">
        <v>79247</v>
      </c>
      <c r="H65" s="6">
        <v>128697</v>
      </c>
      <c r="I65" s="17">
        <v>85197</v>
      </c>
      <c r="J65" s="17">
        <f t="shared" si="0"/>
        <v>97713.666666666672</v>
      </c>
      <c r="K65" s="42">
        <v>31166.1</v>
      </c>
      <c r="L65" s="17">
        <v>59900</v>
      </c>
      <c r="M65" s="26">
        <f t="shared" si="1"/>
        <v>70083</v>
      </c>
    </row>
    <row r="66" spans="1:13" ht="16.8" x14ac:dyDescent="0.3">
      <c r="A66" s="16">
        <v>64</v>
      </c>
      <c r="B66" s="8" t="s">
        <v>68</v>
      </c>
      <c r="C66" s="38" t="s">
        <v>68</v>
      </c>
      <c r="D66" s="38"/>
      <c r="E66" s="9" t="s">
        <v>189</v>
      </c>
      <c r="F66" s="10">
        <v>1</v>
      </c>
      <c r="G66" s="6">
        <v>101336</v>
      </c>
      <c r="H66" s="6">
        <v>145786</v>
      </c>
      <c r="I66" s="17">
        <v>102286</v>
      </c>
      <c r="J66" s="17">
        <f t="shared" si="0"/>
        <v>116469.33333333333</v>
      </c>
      <c r="K66" s="42">
        <v>45017.7</v>
      </c>
      <c r="L66" s="17">
        <v>32900</v>
      </c>
      <c r="M66" s="26">
        <f t="shared" si="1"/>
        <v>38493</v>
      </c>
    </row>
    <row r="67" spans="1:13" ht="16.8" x14ac:dyDescent="0.3">
      <c r="A67" s="16">
        <v>65</v>
      </c>
      <c r="B67" s="8" t="s">
        <v>69</v>
      </c>
      <c r="C67" s="38" t="s">
        <v>216</v>
      </c>
      <c r="D67" s="38"/>
      <c r="E67" s="9" t="s">
        <v>189</v>
      </c>
      <c r="F67" s="10">
        <v>1</v>
      </c>
      <c r="G67" s="6">
        <v>56607</v>
      </c>
      <c r="H67" s="6">
        <v>106057</v>
      </c>
      <c r="I67" s="17">
        <v>62557</v>
      </c>
      <c r="J67" s="17">
        <f t="shared" ref="J67:J120" si="2">+AVERAGE(G67:I67)</f>
        <v>75073.666666666672</v>
      </c>
      <c r="K67" s="42">
        <v>16968.21</v>
      </c>
      <c r="L67" s="17">
        <v>19900</v>
      </c>
      <c r="M67" s="26">
        <f t="shared" si="1"/>
        <v>23283</v>
      </c>
    </row>
    <row r="68" spans="1:13" ht="16.8" x14ac:dyDescent="0.3">
      <c r="A68" s="16">
        <v>66</v>
      </c>
      <c r="B68" s="8" t="s">
        <v>70</v>
      </c>
      <c r="C68" s="38" t="s">
        <v>70</v>
      </c>
      <c r="D68" s="38"/>
      <c r="E68" s="9" t="s">
        <v>189</v>
      </c>
      <c r="F68" s="10">
        <v>1</v>
      </c>
      <c r="G68" s="6">
        <v>73725</v>
      </c>
      <c r="H68" s="6">
        <v>123175</v>
      </c>
      <c r="I68" s="17">
        <v>79675</v>
      </c>
      <c r="J68" s="17">
        <f t="shared" si="2"/>
        <v>92191.666666666672</v>
      </c>
      <c r="K68" s="42">
        <v>27703.200000000001</v>
      </c>
      <c r="L68" s="17">
        <v>39900</v>
      </c>
      <c r="M68" s="26">
        <f t="shared" ref="M68:M131" si="3">+(L68*17%)+L68</f>
        <v>46683</v>
      </c>
    </row>
    <row r="69" spans="1:13" s="25" customFormat="1" ht="16.8" x14ac:dyDescent="0.3">
      <c r="A69" s="34">
        <v>67</v>
      </c>
      <c r="B69" s="33" t="s">
        <v>71</v>
      </c>
      <c r="C69" s="24"/>
      <c r="D69" s="24"/>
      <c r="E69" s="32" t="s">
        <v>189</v>
      </c>
      <c r="F69" s="28">
        <v>1</v>
      </c>
      <c r="G69" s="31">
        <v>29550</v>
      </c>
      <c r="H69" s="31">
        <v>79000</v>
      </c>
      <c r="I69" s="30">
        <v>35500</v>
      </c>
      <c r="J69" s="30">
        <f t="shared" si="2"/>
        <v>48016.666666666664</v>
      </c>
      <c r="K69" s="27"/>
      <c r="L69" s="30">
        <v>33100</v>
      </c>
      <c r="M69" s="26">
        <f t="shared" si="3"/>
        <v>38727</v>
      </c>
    </row>
    <row r="70" spans="1:13" ht="16.8" x14ac:dyDescent="0.3">
      <c r="A70" s="16">
        <v>68</v>
      </c>
      <c r="B70" s="8" t="s">
        <v>72</v>
      </c>
      <c r="C70" s="38" t="s">
        <v>72</v>
      </c>
      <c r="D70" s="38"/>
      <c r="E70" s="9" t="s">
        <v>191</v>
      </c>
      <c r="F70" s="10">
        <v>1</v>
      </c>
      <c r="G70" s="6">
        <v>46116</v>
      </c>
      <c r="H70" s="6">
        <v>95566</v>
      </c>
      <c r="I70" s="17">
        <v>52066</v>
      </c>
      <c r="J70" s="17">
        <f t="shared" si="2"/>
        <v>64582.666666666664</v>
      </c>
      <c r="K70" s="42">
        <v>10388.700000000001</v>
      </c>
      <c r="L70" s="17">
        <v>27900</v>
      </c>
      <c r="M70" s="26">
        <f t="shared" si="3"/>
        <v>32643</v>
      </c>
    </row>
    <row r="71" spans="1:13" ht="16.8" x14ac:dyDescent="0.3">
      <c r="A71" s="16">
        <v>69</v>
      </c>
      <c r="B71" s="8" t="s">
        <v>73</v>
      </c>
      <c r="C71" s="38" t="s">
        <v>73</v>
      </c>
      <c r="D71" s="38"/>
      <c r="E71" s="9" t="s">
        <v>189</v>
      </c>
      <c r="F71" s="10">
        <v>1</v>
      </c>
      <c r="G71" s="6">
        <v>625919</v>
      </c>
      <c r="H71" s="6">
        <v>675369</v>
      </c>
      <c r="I71" s="17">
        <v>631869</v>
      </c>
      <c r="J71" s="17">
        <f t="shared" si="2"/>
        <v>644385.66666666663</v>
      </c>
      <c r="K71" s="42">
        <v>373993.2</v>
      </c>
      <c r="L71" s="17">
        <v>269900</v>
      </c>
      <c r="M71" s="26">
        <f t="shared" si="3"/>
        <v>315783</v>
      </c>
    </row>
    <row r="72" spans="1:13" ht="16.8" x14ac:dyDescent="0.3">
      <c r="A72" s="16">
        <v>70</v>
      </c>
      <c r="B72" s="8" t="s">
        <v>74</v>
      </c>
      <c r="C72" s="38" t="s">
        <v>74</v>
      </c>
      <c r="D72" s="38"/>
      <c r="E72" s="9" t="s">
        <v>189</v>
      </c>
      <c r="F72" s="10">
        <v>1</v>
      </c>
      <c r="G72" s="6">
        <v>112380</v>
      </c>
      <c r="H72" s="6">
        <v>156830</v>
      </c>
      <c r="I72" s="17">
        <v>113330</v>
      </c>
      <c r="J72" s="17">
        <f t="shared" si="2"/>
        <v>127513.33333333333</v>
      </c>
      <c r="K72" s="42">
        <v>51943.5</v>
      </c>
      <c r="L72" s="17">
        <v>51100</v>
      </c>
      <c r="M72" s="26">
        <f t="shared" si="3"/>
        <v>59787</v>
      </c>
    </row>
    <row r="73" spans="1:13" ht="16.8" x14ac:dyDescent="0.3">
      <c r="A73" s="16">
        <v>71</v>
      </c>
      <c r="B73" s="8" t="s">
        <v>75</v>
      </c>
      <c r="C73" s="38" t="s">
        <v>75</v>
      </c>
      <c r="D73" s="38"/>
      <c r="E73" s="9" t="s">
        <v>189</v>
      </c>
      <c r="F73" s="10">
        <v>1</v>
      </c>
      <c r="G73" s="6">
        <v>101336</v>
      </c>
      <c r="H73" s="6">
        <v>150786</v>
      </c>
      <c r="I73" s="17">
        <v>107286</v>
      </c>
      <c r="J73" s="17">
        <f t="shared" si="2"/>
        <v>119802.66666666667</v>
      </c>
      <c r="K73" s="42">
        <v>45017.7</v>
      </c>
      <c r="L73" s="17">
        <v>31900</v>
      </c>
      <c r="M73" s="26">
        <f t="shared" si="3"/>
        <v>37323</v>
      </c>
    </row>
    <row r="74" spans="1:13" ht="16.8" x14ac:dyDescent="0.3">
      <c r="A74" s="16">
        <v>72</v>
      </c>
      <c r="B74" s="8" t="s">
        <v>76</v>
      </c>
      <c r="C74" s="38" t="s">
        <v>217</v>
      </c>
      <c r="D74" s="38"/>
      <c r="E74" s="9" t="s">
        <v>189</v>
      </c>
      <c r="F74" s="10">
        <v>1</v>
      </c>
      <c r="G74" s="6">
        <v>276538</v>
      </c>
      <c r="H74" s="6">
        <v>320988</v>
      </c>
      <c r="I74" s="17">
        <v>277488</v>
      </c>
      <c r="J74" s="17">
        <f t="shared" si="2"/>
        <v>291671.33333333331</v>
      </c>
      <c r="K74" s="42">
        <v>154889.60000000001</v>
      </c>
      <c r="L74" s="17">
        <v>84668</v>
      </c>
      <c r="M74" s="26">
        <f t="shared" si="3"/>
        <v>99061.56</v>
      </c>
    </row>
    <row r="75" spans="1:13" ht="16.8" x14ac:dyDescent="0.3">
      <c r="A75" s="16">
        <v>73</v>
      </c>
      <c r="B75" s="8" t="s">
        <v>77</v>
      </c>
      <c r="C75" s="38" t="s">
        <v>77</v>
      </c>
      <c r="D75" s="38"/>
      <c r="E75" s="9" t="s">
        <v>189</v>
      </c>
      <c r="F75" s="10">
        <v>1</v>
      </c>
      <c r="G75" s="6">
        <v>809984</v>
      </c>
      <c r="H75" s="6">
        <v>859434</v>
      </c>
      <c r="I75" s="17">
        <v>815934</v>
      </c>
      <c r="J75" s="17">
        <f t="shared" si="2"/>
        <v>828450.66666666663</v>
      </c>
      <c r="K75" s="42">
        <v>489423.2</v>
      </c>
      <c r="L75" s="17">
        <v>399900</v>
      </c>
      <c r="M75" s="26">
        <f t="shared" si="3"/>
        <v>467883</v>
      </c>
    </row>
    <row r="76" spans="1:13" s="25" customFormat="1" ht="16.8" x14ac:dyDescent="0.3">
      <c r="A76" s="34">
        <v>74</v>
      </c>
      <c r="B76" s="33" t="s">
        <v>78</v>
      </c>
      <c r="C76" s="24"/>
      <c r="D76" s="24"/>
      <c r="E76" s="32"/>
      <c r="F76" s="28">
        <v>1</v>
      </c>
      <c r="G76" s="31">
        <v>29550</v>
      </c>
      <c r="H76" s="31">
        <v>79000</v>
      </c>
      <c r="I76" s="30">
        <v>35500</v>
      </c>
      <c r="J76" s="30">
        <f t="shared" si="2"/>
        <v>48016.666666666664</v>
      </c>
      <c r="K76" s="27"/>
      <c r="L76" s="30">
        <v>41900</v>
      </c>
      <c r="M76" s="26">
        <f t="shared" si="3"/>
        <v>49023</v>
      </c>
    </row>
    <row r="77" spans="1:13" ht="16.8" x14ac:dyDescent="0.3">
      <c r="A77" s="16">
        <v>75</v>
      </c>
      <c r="B77" s="8" t="s">
        <v>79</v>
      </c>
      <c r="C77" s="38" t="s">
        <v>79</v>
      </c>
      <c r="D77" s="38"/>
      <c r="E77" s="9" t="s">
        <v>189</v>
      </c>
      <c r="F77" s="10">
        <v>1</v>
      </c>
      <c r="G77" s="6">
        <v>33232</v>
      </c>
      <c r="H77" s="6">
        <v>82682</v>
      </c>
      <c r="I77" s="17">
        <v>39182</v>
      </c>
      <c r="J77" s="17">
        <f t="shared" si="2"/>
        <v>51698.666666666664</v>
      </c>
      <c r="K77" s="42">
        <v>2308.6</v>
      </c>
      <c r="L77" s="17">
        <v>1600</v>
      </c>
      <c r="M77" s="26">
        <f t="shared" si="3"/>
        <v>1872</v>
      </c>
    </row>
    <row r="78" spans="1:13" ht="16.8" x14ac:dyDescent="0.3">
      <c r="A78" s="16">
        <v>76</v>
      </c>
      <c r="B78" s="8" t="s">
        <v>80</v>
      </c>
      <c r="C78" s="38" t="s">
        <v>218</v>
      </c>
      <c r="D78" s="38"/>
      <c r="E78" s="9" t="s">
        <v>189</v>
      </c>
      <c r="F78" s="10">
        <v>1</v>
      </c>
      <c r="G78" s="6">
        <v>149193</v>
      </c>
      <c r="H78" s="6">
        <v>198643</v>
      </c>
      <c r="I78" s="17">
        <v>155143</v>
      </c>
      <c r="J78" s="17">
        <f t="shared" si="2"/>
        <v>167659.66666666666</v>
      </c>
      <c r="K78" s="42">
        <v>75029.5</v>
      </c>
      <c r="L78" s="17">
        <v>43900</v>
      </c>
      <c r="M78" s="26">
        <f t="shared" si="3"/>
        <v>51363</v>
      </c>
    </row>
    <row r="79" spans="1:13" ht="16.8" x14ac:dyDescent="0.3">
      <c r="A79" s="16">
        <v>77</v>
      </c>
      <c r="B79" s="8" t="s">
        <v>81</v>
      </c>
      <c r="C79" s="38" t="s">
        <v>81</v>
      </c>
      <c r="D79" s="38"/>
      <c r="E79" s="9" t="s">
        <v>192</v>
      </c>
      <c r="F79" s="10">
        <v>1</v>
      </c>
      <c r="G79" s="6">
        <v>57160</v>
      </c>
      <c r="H79" s="6">
        <v>101610</v>
      </c>
      <c r="I79" s="17">
        <v>58110</v>
      </c>
      <c r="J79" s="17">
        <f t="shared" si="2"/>
        <v>72293.333333333328</v>
      </c>
      <c r="K79" s="42">
        <v>17314.5</v>
      </c>
      <c r="L79" s="17">
        <v>19900</v>
      </c>
      <c r="M79" s="26">
        <f t="shared" si="3"/>
        <v>23283</v>
      </c>
    </row>
    <row r="80" spans="1:13" ht="16.8" x14ac:dyDescent="0.3">
      <c r="A80" s="16">
        <v>78</v>
      </c>
      <c r="B80" s="8" t="s">
        <v>82</v>
      </c>
      <c r="C80" s="38" t="s">
        <v>82</v>
      </c>
      <c r="D80" s="38"/>
      <c r="E80" s="9" t="s">
        <v>189</v>
      </c>
      <c r="F80" s="10">
        <v>1</v>
      </c>
      <c r="G80" s="6">
        <v>143302</v>
      </c>
      <c r="H80" s="6">
        <v>192752</v>
      </c>
      <c r="I80" s="17">
        <v>149252</v>
      </c>
      <c r="J80" s="17">
        <f t="shared" si="2"/>
        <v>161768.66666666666</v>
      </c>
      <c r="K80" s="42">
        <v>71335.740000000005</v>
      </c>
      <c r="L80" s="17">
        <v>19328</v>
      </c>
      <c r="M80" s="26">
        <f t="shared" si="3"/>
        <v>22613.760000000002</v>
      </c>
    </row>
    <row r="81" spans="1:13" ht="16.8" x14ac:dyDescent="0.3">
      <c r="A81" s="16">
        <v>79</v>
      </c>
      <c r="B81" s="8" t="s">
        <v>83</v>
      </c>
      <c r="C81" s="38" t="s">
        <v>83</v>
      </c>
      <c r="D81" s="38"/>
      <c r="E81" s="9" t="s">
        <v>190</v>
      </c>
      <c r="F81" s="10">
        <v>1</v>
      </c>
      <c r="G81" s="6">
        <v>342460</v>
      </c>
      <c r="H81" s="6">
        <v>391910</v>
      </c>
      <c r="I81" s="17">
        <v>348410</v>
      </c>
      <c r="J81" s="17">
        <f t="shared" si="2"/>
        <v>360926.66666666669</v>
      </c>
      <c r="K81" s="42">
        <v>196231</v>
      </c>
      <c r="L81" s="17">
        <v>149900</v>
      </c>
      <c r="M81" s="26">
        <f t="shared" si="3"/>
        <v>175383</v>
      </c>
    </row>
    <row r="82" spans="1:13" ht="16.8" x14ac:dyDescent="0.3">
      <c r="A82" s="16">
        <v>80</v>
      </c>
      <c r="B82" s="8" t="s">
        <v>84</v>
      </c>
      <c r="C82" s="38" t="s">
        <v>84</v>
      </c>
      <c r="D82" s="38"/>
      <c r="E82" s="9" t="s">
        <v>189</v>
      </c>
      <c r="F82" s="10">
        <v>1</v>
      </c>
      <c r="G82" s="6">
        <v>156555</v>
      </c>
      <c r="H82" s="6">
        <v>201005</v>
      </c>
      <c r="I82" s="17">
        <v>157505</v>
      </c>
      <c r="J82" s="17">
        <f t="shared" si="2"/>
        <v>171688.33333333334</v>
      </c>
      <c r="K82" s="42">
        <v>79646.7</v>
      </c>
      <c r="L82" s="17">
        <v>79900</v>
      </c>
      <c r="M82" s="26">
        <f t="shared" si="3"/>
        <v>93483</v>
      </c>
    </row>
    <row r="83" spans="1:13" ht="33.6" x14ac:dyDescent="0.3">
      <c r="A83" s="16">
        <v>81</v>
      </c>
      <c r="B83" s="8" t="s">
        <v>85</v>
      </c>
      <c r="C83" s="38" t="s">
        <v>219</v>
      </c>
      <c r="D83" s="38"/>
      <c r="E83" s="9" t="s">
        <v>189</v>
      </c>
      <c r="F83" s="10">
        <v>1</v>
      </c>
      <c r="G83" s="6">
        <v>139989</v>
      </c>
      <c r="H83" s="6">
        <v>189439</v>
      </c>
      <c r="I83" s="17">
        <v>145939</v>
      </c>
      <c r="J83" s="17">
        <f t="shared" si="2"/>
        <v>158455.66666666666</v>
      </c>
      <c r="K83" s="42">
        <v>69258</v>
      </c>
      <c r="L83" s="17">
        <v>73900</v>
      </c>
      <c r="M83" s="26">
        <f t="shared" si="3"/>
        <v>86463</v>
      </c>
    </row>
    <row r="84" spans="1:13" ht="16.8" x14ac:dyDescent="0.3">
      <c r="A84" s="16">
        <v>82</v>
      </c>
      <c r="B84" s="8" t="s">
        <v>86</v>
      </c>
      <c r="C84" s="38" t="s">
        <v>86</v>
      </c>
      <c r="D84" s="38"/>
      <c r="E84" s="9" t="s">
        <v>189</v>
      </c>
      <c r="F84" s="10">
        <v>1</v>
      </c>
      <c r="G84" s="6">
        <v>71885</v>
      </c>
      <c r="H84" s="6">
        <v>116335</v>
      </c>
      <c r="I84" s="17">
        <v>72835</v>
      </c>
      <c r="J84" s="17">
        <f t="shared" si="2"/>
        <v>87018.333333333328</v>
      </c>
      <c r="K84" s="42">
        <v>26548.9</v>
      </c>
      <c r="L84" s="17">
        <v>3580</v>
      </c>
      <c r="M84" s="26">
        <f t="shared" si="3"/>
        <v>4188.6000000000004</v>
      </c>
    </row>
    <row r="85" spans="1:13" ht="16.8" x14ac:dyDescent="0.3">
      <c r="A85" s="16">
        <v>83</v>
      </c>
      <c r="B85" s="8" t="s">
        <v>87</v>
      </c>
      <c r="C85" s="38" t="s">
        <v>87</v>
      </c>
      <c r="D85" s="38"/>
      <c r="E85" s="9" t="s">
        <v>189</v>
      </c>
      <c r="F85" s="10">
        <v>1</v>
      </c>
      <c r="G85" s="6">
        <v>414539</v>
      </c>
      <c r="H85" s="6">
        <v>458989</v>
      </c>
      <c r="I85" s="17">
        <v>415489</v>
      </c>
      <c r="J85" s="17">
        <f t="shared" si="2"/>
        <v>429672.33333333331</v>
      </c>
      <c r="K85" s="42">
        <v>241433</v>
      </c>
      <c r="L85" s="17">
        <v>209900</v>
      </c>
      <c r="M85" s="26">
        <f t="shared" si="3"/>
        <v>245583</v>
      </c>
    </row>
    <row r="86" spans="1:13" ht="16.8" x14ac:dyDescent="0.3">
      <c r="A86" s="16">
        <v>84</v>
      </c>
      <c r="B86" s="8" t="s">
        <v>88</v>
      </c>
      <c r="C86" s="38" t="s">
        <v>88</v>
      </c>
      <c r="D86" s="38"/>
      <c r="E86" s="9" t="s">
        <v>189</v>
      </c>
      <c r="F86" s="10">
        <v>1</v>
      </c>
      <c r="G86" s="6">
        <v>1907281</v>
      </c>
      <c r="H86" s="6">
        <v>1951731</v>
      </c>
      <c r="I86" s="17">
        <v>1908231</v>
      </c>
      <c r="J86" s="17">
        <f t="shared" si="2"/>
        <v>1922414.3333333333</v>
      </c>
      <c r="K86" s="42">
        <v>1177555.75</v>
      </c>
      <c r="L86" s="17">
        <v>929070</v>
      </c>
      <c r="M86" s="26">
        <f t="shared" si="3"/>
        <v>1087011.8999999999</v>
      </c>
    </row>
    <row r="87" spans="1:13" ht="16.8" x14ac:dyDescent="0.3">
      <c r="A87" s="16">
        <v>85</v>
      </c>
      <c r="B87" s="8" t="s">
        <v>89</v>
      </c>
      <c r="C87" s="38" t="s">
        <v>89</v>
      </c>
      <c r="D87" s="38"/>
      <c r="E87" s="9" t="s">
        <v>189</v>
      </c>
      <c r="F87" s="10">
        <v>1</v>
      </c>
      <c r="G87" s="6">
        <v>350151</v>
      </c>
      <c r="H87" s="6">
        <v>346900</v>
      </c>
      <c r="I87" s="17">
        <v>351101</v>
      </c>
      <c r="J87" s="17">
        <f t="shared" si="2"/>
        <v>349384</v>
      </c>
      <c r="K87" s="42">
        <v>201053.84</v>
      </c>
      <c r="L87" s="17">
        <v>346900</v>
      </c>
      <c r="M87" s="26">
        <f t="shared" si="3"/>
        <v>405873</v>
      </c>
    </row>
    <row r="88" spans="1:13" ht="16.8" x14ac:dyDescent="0.3">
      <c r="A88" s="16">
        <v>86</v>
      </c>
      <c r="B88" s="8" t="s">
        <v>90</v>
      </c>
      <c r="C88" s="38" t="s">
        <v>90</v>
      </c>
      <c r="D88" s="38"/>
      <c r="E88" s="9" t="s">
        <v>189</v>
      </c>
      <c r="F88" s="10">
        <v>1</v>
      </c>
      <c r="G88" s="6">
        <v>45018</v>
      </c>
      <c r="H88" s="6">
        <v>89468</v>
      </c>
      <c r="I88" s="17">
        <v>45968</v>
      </c>
      <c r="J88" s="17">
        <f t="shared" si="2"/>
        <v>60151.333333333336</v>
      </c>
      <c r="K88" s="42">
        <v>9700</v>
      </c>
      <c r="L88" s="17">
        <v>19900</v>
      </c>
      <c r="M88" s="26">
        <f t="shared" si="3"/>
        <v>23283</v>
      </c>
    </row>
    <row r="89" spans="1:13" ht="16.8" x14ac:dyDescent="0.3">
      <c r="A89" s="16">
        <v>87</v>
      </c>
      <c r="B89" s="8" t="s">
        <v>91</v>
      </c>
      <c r="C89" s="38" t="s">
        <v>91</v>
      </c>
      <c r="D89" s="38"/>
      <c r="E89" s="9" t="s">
        <v>189</v>
      </c>
      <c r="F89" s="10">
        <v>1</v>
      </c>
      <c r="G89" s="6">
        <v>73899</v>
      </c>
      <c r="H89" s="6">
        <v>118349</v>
      </c>
      <c r="I89" s="17">
        <v>74849</v>
      </c>
      <c r="J89" s="17">
        <f t="shared" si="2"/>
        <v>89032.333333333328</v>
      </c>
      <c r="K89" s="42">
        <v>27811.84</v>
      </c>
      <c r="L89" s="17">
        <v>59900</v>
      </c>
      <c r="M89" s="26">
        <f t="shared" si="3"/>
        <v>70083</v>
      </c>
    </row>
    <row r="90" spans="1:13" ht="16.8" x14ac:dyDescent="0.3">
      <c r="A90" s="16">
        <v>88</v>
      </c>
      <c r="B90" s="8" t="s">
        <v>92</v>
      </c>
      <c r="C90" s="38" t="s">
        <v>92</v>
      </c>
      <c r="D90" s="38"/>
      <c r="E90" s="9" t="s">
        <v>189</v>
      </c>
      <c r="F90" s="10">
        <v>1</v>
      </c>
      <c r="G90" s="6">
        <v>81721</v>
      </c>
      <c r="H90" s="6">
        <v>126171</v>
      </c>
      <c r="I90" s="17">
        <v>82671</v>
      </c>
      <c r="J90" s="17">
        <f t="shared" si="2"/>
        <v>96854.333333333328</v>
      </c>
      <c r="K90" s="42">
        <v>32717.13</v>
      </c>
      <c r="L90" s="17">
        <v>89990</v>
      </c>
      <c r="M90" s="26">
        <f t="shared" si="3"/>
        <v>105288.3</v>
      </c>
    </row>
    <row r="91" spans="1:13" ht="16.8" x14ac:dyDescent="0.3">
      <c r="A91" s="16">
        <v>89</v>
      </c>
      <c r="B91" s="8" t="s">
        <v>93</v>
      </c>
      <c r="C91" s="38" t="s">
        <v>93</v>
      </c>
      <c r="D91" s="38"/>
      <c r="E91" s="9" t="s">
        <v>189</v>
      </c>
      <c r="F91" s="10">
        <v>1</v>
      </c>
      <c r="G91" s="6">
        <v>447021</v>
      </c>
      <c r="H91" s="6">
        <v>491471</v>
      </c>
      <c r="I91" s="17">
        <v>447917</v>
      </c>
      <c r="J91" s="17">
        <f t="shared" si="2"/>
        <v>462136.33333333331</v>
      </c>
      <c r="K91" s="42">
        <v>261803</v>
      </c>
      <c r="L91" s="17">
        <v>485900</v>
      </c>
      <c r="M91" s="26">
        <f t="shared" si="3"/>
        <v>568503</v>
      </c>
    </row>
    <row r="92" spans="1:13" ht="16.8" x14ac:dyDescent="0.3">
      <c r="A92" s="16">
        <v>90</v>
      </c>
      <c r="B92" s="8" t="s">
        <v>94</v>
      </c>
      <c r="C92" s="38" t="s">
        <v>94</v>
      </c>
      <c r="D92" s="38"/>
      <c r="E92" s="9" t="s">
        <v>189</v>
      </c>
      <c r="F92" s="10">
        <v>1</v>
      </c>
      <c r="G92" s="6">
        <v>1344143</v>
      </c>
      <c r="H92" s="6">
        <v>1388593</v>
      </c>
      <c r="I92" s="17">
        <v>1345093</v>
      </c>
      <c r="J92" s="17">
        <f t="shared" si="2"/>
        <v>1359276.3333333333</v>
      </c>
      <c r="K92" s="42">
        <v>824403</v>
      </c>
      <c r="L92" s="17">
        <v>899900</v>
      </c>
      <c r="M92" s="26">
        <f t="shared" si="3"/>
        <v>1052883</v>
      </c>
    </row>
    <row r="93" spans="1:13" ht="16.8" x14ac:dyDescent="0.3">
      <c r="A93" s="16">
        <v>91</v>
      </c>
      <c r="B93" s="8" t="s">
        <v>95</v>
      </c>
      <c r="C93" s="38" t="s">
        <v>95</v>
      </c>
      <c r="D93" s="38"/>
      <c r="E93" s="9" t="s">
        <v>189</v>
      </c>
      <c r="F93" s="10">
        <v>1</v>
      </c>
      <c r="G93" s="6">
        <v>1583891</v>
      </c>
      <c r="H93" s="6">
        <v>1628341</v>
      </c>
      <c r="I93" s="17">
        <v>1584841</v>
      </c>
      <c r="J93" s="17">
        <f t="shared" si="2"/>
        <v>1599024.3333333333</v>
      </c>
      <c r="K93" s="42">
        <v>974753</v>
      </c>
      <c r="L93" s="17">
        <v>1200000</v>
      </c>
      <c r="M93" s="26">
        <f t="shared" si="3"/>
        <v>1404000</v>
      </c>
    </row>
    <row r="94" spans="1:13" ht="16.8" x14ac:dyDescent="0.3">
      <c r="A94" s="16">
        <v>92</v>
      </c>
      <c r="B94" s="8" t="s">
        <v>96</v>
      </c>
      <c r="C94" s="38" t="s">
        <v>96</v>
      </c>
      <c r="D94" s="38"/>
      <c r="E94" s="9" t="s">
        <v>189</v>
      </c>
      <c r="F94" s="10">
        <v>1</v>
      </c>
      <c r="G94" s="6">
        <v>149424</v>
      </c>
      <c r="H94" s="6">
        <v>193874</v>
      </c>
      <c r="I94" s="17">
        <v>150374</v>
      </c>
      <c r="J94" s="17">
        <f t="shared" si="2"/>
        <v>164557.33333333334</v>
      </c>
      <c r="K94" s="42">
        <v>75175</v>
      </c>
      <c r="L94" s="17">
        <v>90000</v>
      </c>
      <c r="M94" s="26">
        <f t="shared" si="3"/>
        <v>105300</v>
      </c>
    </row>
    <row r="95" spans="1:13" ht="16.8" x14ac:dyDescent="0.3">
      <c r="A95" s="16">
        <v>93</v>
      </c>
      <c r="B95" s="8" t="s">
        <v>97</v>
      </c>
      <c r="C95" s="38" t="s">
        <v>97</v>
      </c>
      <c r="D95" s="38"/>
      <c r="E95" s="9" t="s">
        <v>189</v>
      </c>
      <c r="F95" s="10">
        <v>1</v>
      </c>
      <c r="G95" s="6">
        <v>204524</v>
      </c>
      <c r="H95" s="6">
        <v>248974</v>
      </c>
      <c r="I95" s="17">
        <v>205474</v>
      </c>
      <c r="J95" s="17">
        <f t="shared" si="2"/>
        <v>219657.33333333334</v>
      </c>
      <c r="K95" s="42">
        <v>109729.31</v>
      </c>
      <c r="L95" s="17">
        <v>98800</v>
      </c>
      <c r="M95" s="26">
        <f t="shared" si="3"/>
        <v>115596</v>
      </c>
    </row>
    <row r="96" spans="1:13" ht="16.8" x14ac:dyDescent="0.3">
      <c r="A96" s="16">
        <v>94</v>
      </c>
      <c r="B96" s="8" t="s">
        <v>98</v>
      </c>
      <c r="C96" s="38" t="s">
        <v>98</v>
      </c>
      <c r="D96" s="38"/>
      <c r="E96" s="9" t="s">
        <v>189</v>
      </c>
      <c r="F96" s="10">
        <v>1</v>
      </c>
      <c r="G96" s="6">
        <v>87477</v>
      </c>
      <c r="H96" s="6">
        <v>131927</v>
      </c>
      <c r="I96" s="17">
        <v>88427</v>
      </c>
      <c r="J96" s="17">
        <f t="shared" si="2"/>
        <v>102610.33333333333</v>
      </c>
      <c r="K96" s="42">
        <v>36326.5</v>
      </c>
      <c r="L96" s="17">
        <v>29478</v>
      </c>
      <c r="M96" s="26">
        <f t="shared" si="3"/>
        <v>34489.26</v>
      </c>
    </row>
    <row r="97" spans="1:13" ht="16.8" x14ac:dyDescent="0.3">
      <c r="A97" s="16">
        <v>95</v>
      </c>
      <c r="B97" s="8" t="s">
        <v>99</v>
      </c>
      <c r="C97" s="38" t="s">
        <v>99</v>
      </c>
      <c r="D97" s="38"/>
      <c r="E97" s="9" t="s">
        <v>189</v>
      </c>
      <c r="F97" s="10">
        <v>1</v>
      </c>
      <c r="G97" s="6">
        <v>75798</v>
      </c>
      <c r="H97" s="6">
        <v>120248</v>
      </c>
      <c r="I97" s="17">
        <v>76748</v>
      </c>
      <c r="J97" s="17">
        <f t="shared" si="2"/>
        <v>90931.333333333328</v>
      </c>
      <c r="K97" s="42">
        <v>29003</v>
      </c>
      <c r="L97" s="17">
        <v>29900</v>
      </c>
      <c r="M97" s="26">
        <f t="shared" si="3"/>
        <v>34983</v>
      </c>
    </row>
    <row r="98" spans="1:13" ht="16.8" x14ac:dyDescent="0.3">
      <c r="A98" s="16">
        <v>96</v>
      </c>
      <c r="B98" s="8" t="s">
        <v>100</v>
      </c>
      <c r="C98" s="38" t="s">
        <v>100</v>
      </c>
      <c r="D98" s="38"/>
      <c r="E98" s="9" t="s">
        <v>189</v>
      </c>
      <c r="F98" s="10">
        <v>1</v>
      </c>
      <c r="G98" s="6">
        <v>151443</v>
      </c>
      <c r="H98" s="6">
        <v>195893</v>
      </c>
      <c r="I98" s="17">
        <v>152393</v>
      </c>
      <c r="J98" s="17">
        <f t="shared" si="2"/>
        <v>166576.33333333334</v>
      </c>
      <c r="K98" s="42">
        <v>76440.850000000006</v>
      </c>
      <c r="L98" s="17">
        <v>329000</v>
      </c>
      <c r="M98" s="26">
        <f t="shared" si="3"/>
        <v>384930</v>
      </c>
    </row>
    <row r="99" spans="1:13" ht="33.6" x14ac:dyDescent="0.3">
      <c r="A99" s="16">
        <v>97</v>
      </c>
      <c r="B99" s="8" t="s">
        <v>101</v>
      </c>
      <c r="C99" s="38" t="s">
        <v>101</v>
      </c>
      <c r="D99" s="38"/>
      <c r="E99" s="9" t="s">
        <v>189</v>
      </c>
      <c r="F99" s="10">
        <v>1</v>
      </c>
      <c r="G99" s="6">
        <v>114545</v>
      </c>
      <c r="H99" s="6">
        <v>158995</v>
      </c>
      <c r="I99" s="17">
        <v>115495</v>
      </c>
      <c r="J99" s="17">
        <f t="shared" si="2"/>
        <v>129678.33333333333</v>
      </c>
      <c r="K99" s="42">
        <v>53301.5</v>
      </c>
      <c r="L99" s="17">
        <v>239900</v>
      </c>
      <c r="M99" s="26">
        <f t="shared" si="3"/>
        <v>280683</v>
      </c>
    </row>
    <row r="100" spans="1:13" ht="16.8" x14ac:dyDescent="0.3">
      <c r="A100" s="16">
        <v>98</v>
      </c>
      <c r="B100" s="8" t="s">
        <v>91</v>
      </c>
      <c r="C100" s="38" t="s">
        <v>91</v>
      </c>
      <c r="D100" s="38"/>
      <c r="E100" s="9" t="s">
        <v>189</v>
      </c>
      <c r="F100" s="10">
        <v>1</v>
      </c>
      <c r="G100" s="6">
        <v>156445</v>
      </c>
      <c r="H100" s="6">
        <v>200895</v>
      </c>
      <c r="I100" s="17">
        <v>157395</v>
      </c>
      <c r="J100" s="17">
        <f t="shared" si="2"/>
        <v>171578.33333333334</v>
      </c>
      <c r="K100" s="42">
        <v>79577.83</v>
      </c>
      <c r="L100" s="17">
        <v>44900</v>
      </c>
      <c r="M100" s="26">
        <f t="shared" si="3"/>
        <v>52533</v>
      </c>
    </row>
    <row r="101" spans="1:13" ht="16.8" x14ac:dyDescent="0.3">
      <c r="A101" s="16">
        <v>99</v>
      </c>
      <c r="B101" s="8" t="s">
        <v>102</v>
      </c>
      <c r="C101" s="38" t="s">
        <v>220</v>
      </c>
      <c r="D101" s="38"/>
      <c r="E101" s="9" t="s">
        <v>189</v>
      </c>
      <c r="F101" s="10">
        <v>1</v>
      </c>
      <c r="G101" s="6">
        <v>590097</v>
      </c>
      <c r="H101" s="6">
        <v>634547</v>
      </c>
      <c r="I101" s="17">
        <v>591047</v>
      </c>
      <c r="J101" s="17">
        <f t="shared" si="2"/>
        <v>605230.33333333337</v>
      </c>
      <c r="K101" s="42">
        <v>351528</v>
      </c>
      <c r="L101" s="17">
        <v>89900</v>
      </c>
      <c r="M101" s="26">
        <f t="shared" si="3"/>
        <v>105183</v>
      </c>
    </row>
    <row r="102" spans="1:13" ht="16.8" x14ac:dyDescent="0.3">
      <c r="A102" s="16">
        <v>100</v>
      </c>
      <c r="B102" s="8" t="s">
        <v>103</v>
      </c>
      <c r="C102" s="38" t="s">
        <v>103</v>
      </c>
      <c r="D102" s="38"/>
      <c r="E102" s="9" t="s">
        <v>189</v>
      </c>
      <c r="F102" s="10">
        <v>1</v>
      </c>
      <c r="G102" s="6">
        <v>302584</v>
      </c>
      <c r="H102" s="6">
        <v>347034</v>
      </c>
      <c r="I102" s="17">
        <v>303534</v>
      </c>
      <c r="J102" s="17">
        <f t="shared" si="2"/>
        <v>317717.33333333331</v>
      </c>
      <c r="K102" s="42">
        <v>171224.4</v>
      </c>
      <c r="L102" s="17">
        <v>159900</v>
      </c>
      <c r="M102" s="26">
        <f t="shared" si="3"/>
        <v>187083</v>
      </c>
    </row>
    <row r="103" spans="1:13" ht="16.8" x14ac:dyDescent="0.3">
      <c r="A103" s="16">
        <v>101</v>
      </c>
      <c r="B103" s="8" t="s">
        <v>104</v>
      </c>
      <c r="C103" s="38" t="s">
        <v>104</v>
      </c>
      <c r="D103" s="38"/>
      <c r="E103" s="9" t="s">
        <v>189</v>
      </c>
      <c r="F103" s="10">
        <v>1</v>
      </c>
      <c r="G103" s="6">
        <v>265277</v>
      </c>
      <c r="H103" s="6">
        <v>309727</v>
      </c>
      <c r="I103" s="17">
        <v>266227</v>
      </c>
      <c r="J103" s="17">
        <f t="shared" si="2"/>
        <v>280410.33333333331</v>
      </c>
      <c r="K103" s="42">
        <v>147828</v>
      </c>
      <c r="L103" s="17">
        <v>205000</v>
      </c>
      <c r="M103" s="26">
        <f t="shared" si="3"/>
        <v>239850</v>
      </c>
    </row>
    <row r="104" spans="1:13" ht="16.8" x14ac:dyDescent="0.3">
      <c r="A104" s="16">
        <v>102</v>
      </c>
      <c r="B104" s="8" t="s">
        <v>105</v>
      </c>
      <c r="C104" s="38" t="s">
        <v>105</v>
      </c>
      <c r="D104" s="38"/>
      <c r="E104" s="9" t="s">
        <v>189</v>
      </c>
      <c r="F104" s="10">
        <v>1</v>
      </c>
      <c r="G104" s="6">
        <v>601775</v>
      </c>
      <c r="H104" s="6">
        <v>646225</v>
      </c>
      <c r="I104" s="17">
        <v>602725</v>
      </c>
      <c r="J104" s="17">
        <f t="shared" si="2"/>
        <v>616908.33333333337</v>
      </c>
      <c r="K104" s="42">
        <v>358851.5</v>
      </c>
      <c r="L104" s="17">
        <v>292320</v>
      </c>
      <c r="M104" s="26">
        <f t="shared" si="3"/>
        <v>342014.4</v>
      </c>
    </row>
    <row r="105" spans="1:13" ht="16.8" x14ac:dyDescent="0.3">
      <c r="A105" s="16">
        <v>103</v>
      </c>
      <c r="B105" s="8" t="s">
        <v>106</v>
      </c>
      <c r="C105" s="38" t="s">
        <v>106</v>
      </c>
      <c r="D105" s="38"/>
      <c r="E105" s="9" t="s">
        <v>189</v>
      </c>
      <c r="F105" s="10">
        <v>1</v>
      </c>
      <c r="G105" s="6">
        <v>198161</v>
      </c>
      <c r="H105" s="6">
        <v>242611</v>
      </c>
      <c r="I105" s="17">
        <v>199111</v>
      </c>
      <c r="J105" s="17">
        <f t="shared" si="2"/>
        <v>213294.33333333334</v>
      </c>
      <c r="K105" s="42">
        <v>105738.73</v>
      </c>
      <c r="L105" s="17">
        <v>70300</v>
      </c>
      <c r="M105" s="26">
        <f t="shared" si="3"/>
        <v>82251</v>
      </c>
    </row>
    <row r="106" spans="1:13" ht="16.8" x14ac:dyDescent="0.3">
      <c r="A106" s="16">
        <v>104</v>
      </c>
      <c r="B106" s="8" t="s">
        <v>107</v>
      </c>
      <c r="C106" s="38" t="s">
        <v>107</v>
      </c>
      <c r="D106" s="38"/>
      <c r="E106" s="9" t="s">
        <v>189</v>
      </c>
      <c r="F106" s="10">
        <v>1</v>
      </c>
      <c r="G106" s="6">
        <v>215007</v>
      </c>
      <c r="H106" s="6">
        <v>259457</v>
      </c>
      <c r="I106" s="17">
        <v>215957</v>
      </c>
      <c r="J106" s="17">
        <f t="shared" si="2"/>
        <v>230140.33333333334</v>
      </c>
      <c r="K106" s="42">
        <v>116303</v>
      </c>
      <c r="L106" s="17">
        <v>74900</v>
      </c>
      <c r="M106" s="26">
        <f t="shared" si="3"/>
        <v>87633</v>
      </c>
    </row>
    <row r="107" spans="1:13" ht="16.8" x14ac:dyDescent="0.3">
      <c r="A107" s="16">
        <v>105</v>
      </c>
      <c r="B107" s="8" t="s">
        <v>108</v>
      </c>
      <c r="C107" s="38" t="s">
        <v>108</v>
      </c>
      <c r="D107" s="38"/>
      <c r="E107" s="9" t="s">
        <v>189</v>
      </c>
      <c r="F107" s="10">
        <v>1</v>
      </c>
      <c r="G107" s="6">
        <v>138976</v>
      </c>
      <c r="H107" s="6">
        <v>183426</v>
      </c>
      <c r="I107" s="17">
        <v>139926</v>
      </c>
      <c r="J107" s="17">
        <f t="shared" si="2"/>
        <v>154109.33333333334</v>
      </c>
      <c r="K107" s="42">
        <v>68622.649999999994</v>
      </c>
      <c r="L107" s="17">
        <v>60001</v>
      </c>
      <c r="M107" s="26">
        <f t="shared" si="3"/>
        <v>70201.17</v>
      </c>
    </row>
    <row r="108" spans="1:13" ht="16.8" x14ac:dyDescent="0.3">
      <c r="A108" s="16">
        <v>106</v>
      </c>
      <c r="B108" s="8" t="s">
        <v>109</v>
      </c>
      <c r="C108" s="38" t="s">
        <v>221</v>
      </c>
      <c r="D108" s="38"/>
      <c r="E108" s="9" t="s">
        <v>189</v>
      </c>
      <c r="F108" s="10">
        <v>1</v>
      </c>
      <c r="G108" s="6">
        <v>83996</v>
      </c>
      <c r="H108" s="6">
        <v>128446</v>
      </c>
      <c r="I108" s="17">
        <v>84946</v>
      </c>
      <c r="J108" s="17">
        <f t="shared" si="2"/>
        <v>99129.333333333328</v>
      </c>
      <c r="K108" s="42">
        <v>34144</v>
      </c>
      <c r="L108" s="17">
        <v>64900</v>
      </c>
      <c r="M108" s="26">
        <f t="shared" si="3"/>
        <v>75933</v>
      </c>
    </row>
    <row r="109" spans="1:13" ht="33.6" x14ac:dyDescent="0.3">
      <c r="A109" s="16">
        <v>107</v>
      </c>
      <c r="B109" s="8" t="s">
        <v>110</v>
      </c>
      <c r="C109" s="38" t="s">
        <v>110</v>
      </c>
      <c r="D109" s="38"/>
      <c r="E109" s="9" t="s">
        <v>189</v>
      </c>
      <c r="F109" s="10">
        <v>1</v>
      </c>
      <c r="G109" s="6">
        <v>103718</v>
      </c>
      <c r="H109" s="6">
        <v>148168</v>
      </c>
      <c r="I109" s="17">
        <v>104668</v>
      </c>
      <c r="J109" s="17">
        <f t="shared" si="2"/>
        <v>118851.33333333333</v>
      </c>
      <c r="K109" s="42">
        <v>46511.5</v>
      </c>
      <c r="L109" s="17">
        <v>79900</v>
      </c>
      <c r="M109" s="26">
        <f t="shared" si="3"/>
        <v>93483</v>
      </c>
    </row>
    <row r="110" spans="1:13" ht="16.8" x14ac:dyDescent="0.3">
      <c r="A110" s="16">
        <v>108</v>
      </c>
      <c r="B110" s="8" t="s">
        <v>111</v>
      </c>
      <c r="C110" s="38" t="s">
        <v>111</v>
      </c>
      <c r="D110" s="38"/>
      <c r="E110" s="9" t="s">
        <v>189</v>
      </c>
      <c r="F110" s="10">
        <v>1</v>
      </c>
      <c r="G110" s="6">
        <v>236732</v>
      </c>
      <c r="H110" s="6">
        <v>281182</v>
      </c>
      <c r="I110" s="17">
        <v>237682</v>
      </c>
      <c r="J110" s="17">
        <f t="shared" si="2"/>
        <v>251865.33333333334</v>
      </c>
      <c r="K110" s="42">
        <v>129926.65</v>
      </c>
      <c r="L110" s="17">
        <v>64900</v>
      </c>
      <c r="M110" s="26">
        <f t="shared" si="3"/>
        <v>75933</v>
      </c>
    </row>
    <row r="111" spans="1:13" ht="16.8" x14ac:dyDescent="0.3">
      <c r="A111" s="16">
        <v>109</v>
      </c>
      <c r="B111" s="8" t="s">
        <v>112</v>
      </c>
      <c r="C111" s="38" t="s">
        <v>112</v>
      </c>
      <c r="D111" s="38"/>
      <c r="E111" s="9" t="s">
        <v>189</v>
      </c>
      <c r="F111" s="10">
        <v>1</v>
      </c>
      <c r="G111" s="6">
        <v>1275326</v>
      </c>
      <c r="H111" s="6">
        <v>1319776</v>
      </c>
      <c r="I111" s="17">
        <v>1276276</v>
      </c>
      <c r="J111" s="17">
        <f t="shared" si="2"/>
        <v>1290459.3333333333</v>
      </c>
      <c r="K111" s="42">
        <v>781246.73</v>
      </c>
      <c r="L111" s="17">
        <v>849900</v>
      </c>
      <c r="M111" s="26">
        <f t="shared" si="3"/>
        <v>994383</v>
      </c>
    </row>
    <row r="112" spans="1:13" ht="16.8" x14ac:dyDescent="0.3">
      <c r="A112" s="16">
        <v>110</v>
      </c>
      <c r="B112" s="8" t="s">
        <v>113</v>
      </c>
      <c r="C112" s="38" t="s">
        <v>222</v>
      </c>
      <c r="D112" s="38"/>
      <c r="E112" s="9" t="s">
        <v>189</v>
      </c>
      <c r="F112" s="10">
        <v>1</v>
      </c>
      <c r="G112" s="6">
        <v>113617</v>
      </c>
      <c r="H112" s="6">
        <v>158067</v>
      </c>
      <c r="I112" s="17">
        <v>114567</v>
      </c>
      <c r="J112" s="17">
        <f t="shared" si="2"/>
        <v>128750.33333333333</v>
      </c>
      <c r="K112" s="42">
        <v>52719.5</v>
      </c>
      <c r="L112" s="17">
        <v>44900</v>
      </c>
      <c r="M112" s="26">
        <f t="shared" si="3"/>
        <v>52533</v>
      </c>
    </row>
    <row r="113" spans="1:13" ht="16.8" x14ac:dyDescent="0.3">
      <c r="A113" s="16">
        <v>111</v>
      </c>
      <c r="B113" s="8" t="s">
        <v>114</v>
      </c>
      <c r="C113" s="38" t="s">
        <v>114</v>
      </c>
      <c r="D113" s="38"/>
      <c r="E113" s="9" t="s">
        <v>189</v>
      </c>
      <c r="F113" s="10">
        <v>1</v>
      </c>
      <c r="G113" s="6">
        <v>170924</v>
      </c>
      <c r="H113" s="6">
        <v>215374</v>
      </c>
      <c r="I113" s="17">
        <v>171874</v>
      </c>
      <c r="J113" s="17">
        <f t="shared" si="2"/>
        <v>186057.33333333334</v>
      </c>
      <c r="K113" s="42">
        <v>88658</v>
      </c>
      <c r="L113" s="17">
        <v>144900</v>
      </c>
      <c r="M113" s="26">
        <f t="shared" si="3"/>
        <v>169533</v>
      </c>
    </row>
    <row r="114" spans="1:13" ht="33.6" x14ac:dyDescent="0.3">
      <c r="A114" s="16">
        <v>112</v>
      </c>
      <c r="B114" s="8" t="s">
        <v>115</v>
      </c>
      <c r="C114" s="38" t="s">
        <v>115</v>
      </c>
      <c r="D114" s="38"/>
      <c r="E114" s="9" t="s">
        <v>189</v>
      </c>
      <c r="F114" s="10">
        <v>1</v>
      </c>
      <c r="G114" s="6">
        <v>746320</v>
      </c>
      <c r="H114" s="6">
        <v>790770</v>
      </c>
      <c r="I114" s="17">
        <v>747270</v>
      </c>
      <c r="J114" s="17">
        <f t="shared" si="2"/>
        <v>761453.33333333337</v>
      </c>
      <c r="K114" s="42">
        <v>449498</v>
      </c>
      <c r="L114" s="17">
        <v>62900</v>
      </c>
      <c r="M114" s="26">
        <f t="shared" si="3"/>
        <v>73593</v>
      </c>
    </row>
    <row r="115" spans="1:13" ht="16.8" x14ac:dyDescent="0.3">
      <c r="A115" s="16">
        <v>113</v>
      </c>
      <c r="B115" s="8" t="s">
        <v>116</v>
      </c>
      <c r="C115" s="38" t="s">
        <v>116</v>
      </c>
      <c r="D115" s="38"/>
      <c r="E115" s="9" t="s">
        <v>189</v>
      </c>
      <c r="F115" s="10">
        <v>1</v>
      </c>
      <c r="G115" s="6">
        <v>106733</v>
      </c>
      <c r="H115" s="6">
        <v>151183</v>
      </c>
      <c r="I115" s="17">
        <v>107683</v>
      </c>
      <c r="J115" s="17">
        <f t="shared" si="2"/>
        <v>121866.33333333333</v>
      </c>
      <c r="K115" s="42">
        <v>48403</v>
      </c>
      <c r="L115" s="17">
        <v>44000</v>
      </c>
      <c r="M115" s="26">
        <f t="shared" si="3"/>
        <v>51480</v>
      </c>
    </row>
    <row r="116" spans="1:13" ht="16.8" x14ac:dyDescent="0.3">
      <c r="A116" s="16">
        <v>114</v>
      </c>
      <c r="B116" s="8" t="s">
        <v>117</v>
      </c>
      <c r="C116" s="38" t="s">
        <v>117</v>
      </c>
      <c r="D116" s="38"/>
      <c r="E116" s="9" t="s">
        <v>189</v>
      </c>
      <c r="F116" s="10">
        <v>1</v>
      </c>
      <c r="G116" s="6">
        <v>221886</v>
      </c>
      <c r="H116" s="6">
        <v>266336</v>
      </c>
      <c r="I116" s="17">
        <v>222836</v>
      </c>
      <c r="J116" s="17">
        <f t="shared" si="2"/>
        <v>237019.33333333334</v>
      </c>
      <c r="K116" s="42">
        <v>120616.59</v>
      </c>
      <c r="L116" s="17">
        <v>640000</v>
      </c>
      <c r="M116" s="26">
        <f t="shared" si="3"/>
        <v>748800</v>
      </c>
    </row>
    <row r="117" spans="1:13" ht="16.8" x14ac:dyDescent="0.3">
      <c r="A117" s="16">
        <v>115</v>
      </c>
      <c r="B117" s="8" t="s">
        <v>118</v>
      </c>
      <c r="C117" s="38" t="s">
        <v>118</v>
      </c>
      <c r="D117" s="38"/>
      <c r="E117" s="9" t="s">
        <v>189</v>
      </c>
      <c r="F117" s="10">
        <v>1</v>
      </c>
      <c r="G117" s="6">
        <v>50486</v>
      </c>
      <c r="H117" s="6">
        <v>94936</v>
      </c>
      <c r="I117" s="17">
        <v>51436</v>
      </c>
      <c r="J117" s="17">
        <f t="shared" si="2"/>
        <v>65619.333333333328</v>
      </c>
      <c r="K117" s="42">
        <v>13128.95</v>
      </c>
      <c r="L117" s="17">
        <v>14871</v>
      </c>
      <c r="M117" s="26">
        <f t="shared" si="3"/>
        <v>17399.07</v>
      </c>
    </row>
    <row r="118" spans="1:13" ht="16.8" x14ac:dyDescent="0.3">
      <c r="A118" s="16">
        <v>116</v>
      </c>
      <c r="B118" s="8" t="s">
        <v>119</v>
      </c>
      <c r="C118" s="38" t="s">
        <v>119</v>
      </c>
      <c r="D118" s="38"/>
      <c r="E118" s="9" t="s">
        <v>189</v>
      </c>
      <c r="F118" s="10">
        <v>1</v>
      </c>
      <c r="G118" s="6">
        <v>1758745</v>
      </c>
      <c r="H118" s="6">
        <v>1803195</v>
      </c>
      <c r="I118" s="17">
        <v>1759695</v>
      </c>
      <c r="J118" s="17">
        <f t="shared" si="2"/>
        <v>1773878.3333333333</v>
      </c>
      <c r="K118" s="42">
        <v>1084406.6499999999</v>
      </c>
      <c r="L118" s="17">
        <v>1299900</v>
      </c>
      <c r="M118" s="26">
        <f t="shared" si="3"/>
        <v>1520883</v>
      </c>
    </row>
    <row r="119" spans="1:13" ht="16.8" x14ac:dyDescent="0.3">
      <c r="A119" s="16">
        <v>117</v>
      </c>
      <c r="B119" s="8" t="s">
        <v>120</v>
      </c>
      <c r="C119" s="38" t="s">
        <v>223</v>
      </c>
      <c r="D119" s="39"/>
      <c r="E119" s="9" t="s">
        <v>193</v>
      </c>
      <c r="F119" s="10">
        <v>1</v>
      </c>
      <c r="G119" s="6">
        <v>686924</v>
      </c>
      <c r="H119" s="6">
        <v>731374</v>
      </c>
      <c r="I119" s="17">
        <v>687874</v>
      </c>
      <c r="J119" s="17">
        <f t="shared" si="2"/>
        <v>702057.33333333337</v>
      </c>
      <c r="K119" s="42">
        <v>412250</v>
      </c>
      <c r="L119" s="17">
        <v>499000</v>
      </c>
      <c r="M119" s="26">
        <f t="shared" si="3"/>
        <v>583830</v>
      </c>
    </row>
    <row r="120" spans="1:13" ht="16.8" x14ac:dyDescent="0.3">
      <c r="A120" s="16">
        <v>118</v>
      </c>
      <c r="B120" s="8" t="s">
        <v>121</v>
      </c>
      <c r="C120" s="38" t="s">
        <v>121</v>
      </c>
      <c r="D120" s="39"/>
      <c r="E120" s="9" t="s">
        <v>189</v>
      </c>
      <c r="F120" s="10">
        <v>1</v>
      </c>
      <c r="G120" s="6">
        <v>268517</v>
      </c>
      <c r="H120" s="6">
        <v>312967</v>
      </c>
      <c r="I120" s="17">
        <v>269467</v>
      </c>
      <c r="J120" s="17">
        <f t="shared" si="2"/>
        <v>283650.33333333331</v>
      </c>
      <c r="K120" s="42">
        <v>149860.15</v>
      </c>
      <c r="L120" s="17">
        <v>64900</v>
      </c>
      <c r="M120" s="26">
        <f t="shared" si="3"/>
        <v>75933</v>
      </c>
    </row>
    <row r="121" spans="1:13" ht="16.8" x14ac:dyDescent="0.3">
      <c r="A121" s="16">
        <v>119</v>
      </c>
      <c r="B121" s="8" t="s">
        <v>122</v>
      </c>
      <c r="C121" s="39" t="s">
        <v>122</v>
      </c>
      <c r="D121" s="39"/>
      <c r="E121" s="9" t="s">
        <v>189</v>
      </c>
      <c r="F121" s="10">
        <v>1</v>
      </c>
      <c r="G121" s="6">
        <v>322287</v>
      </c>
      <c r="H121" s="6">
        <v>366737</v>
      </c>
      <c r="I121" s="17">
        <v>323237</v>
      </c>
      <c r="J121" s="17">
        <f t="shared" ref="J121:J179" si="4">+AVERAGE(G121:I121)</f>
        <v>337420.33333333331</v>
      </c>
      <c r="K121" s="42">
        <v>183580.26</v>
      </c>
      <c r="L121" s="17">
        <v>19333</v>
      </c>
      <c r="M121" s="26">
        <f t="shared" si="3"/>
        <v>22619.61</v>
      </c>
    </row>
    <row r="122" spans="1:13" ht="16.8" x14ac:dyDescent="0.3">
      <c r="A122" s="16">
        <v>120</v>
      </c>
      <c r="B122" s="8" t="s">
        <v>123</v>
      </c>
      <c r="C122" s="39" t="s">
        <v>123</v>
      </c>
      <c r="D122" s="39"/>
      <c r="E122" s="9" t="s">
        <v>189</v>
      </c>
      <c r="F122" s="10">
        <v>1</v>
      </c>
      <c r="G122" s="6">
        <v>199466</v>
      </c>
      <c r="H122" s="6">
        <v>243916</v>
      </c>
      <c r="I122" s="17">
        <v>200416</v>
      </c>
      <c r="J122" s="17">
        <f t="shared" si="4"/>
        <v>214599.33333333334</v>
      </c>
      <c r="K122" s="42">
        <v>106557.41</v>
      </c>
      <c r="L122" s="17">
        <v>142110</v>
      </c>
      <c r="M122" s="26">
        <f t="shared" si="3"/>
        <v>166268.70000000001</v>
      </c>
    </row>
    <row r="123" spans="1:13" ht="16.8" x14ac:dyDescent="0.3">
      <c r="A123" s="16">
        <v>121</v>
      </c>
      <c r="B123" s="8" t="s">
        <v>124</v>
      </c>
      <c r="C123" s="39" t="s">
        <v>224</v>
      </c>
      <c r="D123" s="39"/>
      <c r="E123" s="9" t="s">
        <v>189</v>
      </c>
      <c r="F123" s="10">
        <v>1</v>
      </c>
      <c r="G123" s="6">
        <v>33765</v>
      </c>
      <c r="H123" s="6">
        <v>78215</v>
      </c>
      <c r="I123" s="17">
        <v>34715</v>
      </c>
      <c r="J123" s="17">
        <f t="shared" si="4"/>
        <v>48898.333333333336</v>
      </c>
      <c r="K123" s="42">
        <v>2643.25</v>
      </c>
      <c r="L123" s="17">
        <v>583</v>
      </c>
      <c r="M123" s="26">
        <f t="shared" si="3"/>
        <v>682.11</v>
      </c>
    </row>
    <row r="124" spans="1:13" ht="16.8" x14ac:dyDescent="0.3">
      <c r="A124" s="16">
        <v>122</v>
      </c>
      <c r="B124" s="8" t="s">
        <v>125</v>
      </c>
      <c r="C124" s="39" t="s">
        <v>125</v>
      </c>
      <c r="D124" s="39"/>
      <c r="E124" s="9" t="s">
        <v>189</v>
      </c>
      <c r="F124" s="10">
        <v>1</v>
      </c>
      <c r="G124" s="6">
        <v>33785</v>
      </c>
      <c r="H124" s="6">
        <v>78235</v>
      </c>
      <c r="I124" s="17">
        <v>34735</v>
      </c>
      <c r="J124" s="17">
        <f t="shared" si="4"/>
        <v>48918.333333333336</v>
      </c>
      <c r="K124" s="42">
        <v>2655.86</v>
      </c>
      <c r="L124" s="17">
        <v>3841</v>
      </c>
      <c r="M124" s="26">
        <f t="shared" si="3"/>
        <v>4493.97</v>
      </c>
    </row>
    <row r="125" spans="1:13" ht="16.8" x14ac:dyDescent="0.3">
      <c r="A125" s="16">
        <v>123</v>
      </c>
      <c r="B125" s="8" t="s">
        <v>126</v>
      </c>
      <c r="C125" s="39" t="s">
        <v>126</v>
      </c>
      <c r="D125" s="39"/>
      <c r="E125" s="9" t="s">
        <v>189</v>
      </c>
      <c r="F125" s="10">
        <v>1</v>
      </c>
      <c r="G125" s="6">
        <v>41583</v>
      </c>
      <c r="H125" s="6">
        <v>86033</v>
      </c>
      <c r="I125" s="17">
        <v>42533</v>
      </c>
      <c r="J125" s="17">
        <f t="shared" si="4"/>
        <v>56716.333333333336</v>
      </c>
      <c r="K125" s="42">
        <v>7545.63</v>
      </c>
      <c r="L125" s="17">
        <v>5425</v>
      </c>
      <c r="M125" s="26">
        <f t="shared" si="3"/>
        <v>6347.25</v>
      </c>
    </row>
    <row r="126" spans="1:13" ht="33.6" x14ac:dyDescent="0.3">
      <c r="A126" s="16">
        <v>124</v>
      </c>
      <c r="B126" s="8" t="s">
        <v>127</v>
      </c>
      <c r="C126" s="39" t="s">
        <v>225</v>
      </c>
      <c r="D126" s="39"/>
      <c r="E126" s="9" t="s">
        <v>189</v>
      </c>
      <c r="F126" s="10">
        <v>1</v>
      </c>
      <c r="G126" s="6">
        <v>36085</v>
      </c>
      <c r="H126" s="6">
        <v>80535</v>
      </c>
      <c r="I126" s="17">
        <v>37035</v>
      </c>
      <c r="J126" s="17">
        <f t="shared" si="4"/>
        <v>51218.333333333336</v>
      </c>
      <c r="K126" s="42">
        <v>4098.25</v>
      </c>
      <c r="L126" s="17">
        <v>2422</v>
      </c>
      <c r="M126" s="26">
        <f t="shared" si="3"/>
        <v>2833.74</v>
      </c>
    </row>
    <row r="127" spans="1:13" ht="16.8" x14ac:dyDescent="0.3">
      <c r="A127" s="16">
        <v>125</v>
      </c>
      <c r="B127" s="8" t="s">
        <v>128</v>
      </c>
      <c r="C127" s="39" t="s">
        <v>128</v>
      </c>
      <c r="D127" s="39"/>
      <c r="E127" s="9" t="s">
        <v>189</v>
      </c>
      <c r="F127" s="10">
        <v>1</v>
      </c>
      <c r="G127" s="6">
        <v>35469</v>
      </c>
      <c r="H127" s="6">
        <v>79919</v>
      </c>
      <c r="I127" s="17">
        <v>36419</v>
      </c>
      <c r="J127" s="17">
        <f t="shared" si="4"/>
        <v>50602.333333333336</v>
      </c>
      <c r="K127" s="42">
        <v>3712.19</v>
      </c>
      <c r="L127" s="17">
        <v>2375</v>
      </c>
      <c r="M127" s="26">
        <f t="shared" si="3"/>
        <v>2778.75</v>
      </c>
    </row>
    <row r="128" spans="1:13" ht="16.8" x14ac:dyDescent="0.3">
      <c r="A128" s="16">
        <v>126</v>
      </c>
      <c r="B128" s="8" t="s">
        <v>129</v>
      </c>
      <c r="C128" s="39" t="s">
        <v>129</v>
      </c>
      <c r="D128" s="39"/>
      <c r="E128" s="9" t="s">
        <v>189</v>
      </c>
      <c r="F128" s="10">
        <v>1</v>
      </c>
      <c r="G128" s="6">
        <v>57014</v>
      </c>
      <c r="H128" s="6">
        <v>101464</v>
      </c>
      <c r="I128" s="17">
        <v>57964</v>
      </c>
      <c r="J128" s="17">
        <f t="shared" si="4"/>
        <v>72147.333333333328</v>
      </c>
      <c r="K128" s="42">
        <v>17223.32</v>
      </c>
      <c r="L128" s="17">
        <v>2765</v>
      </c>
      <c r="M128" s="26">
        <f t="shared" si="3"/>
        <v>3235.05</v>
      </c>
    </row>
    <row r="129" spans="1:13" ht="16.8" x14ac:dyDescent="0.3">
      <c r="A129" s="16">
        <v>127</v>
      </c>
      <c r="B129" s="8" t="s">
        <v>130</v>
      </c>
      <c r="C129" s="39" t="s">
        <v>130</v>
      </c>
      <c r="D129" s="39"/>
      <c r="E129" s="9" t="s">
        <v>189</v>
      </c>
      <c r="F129" s="10">
        <v>1</v>
      </c>
      <c r="G129" s="6">
        <v>33213</v>
      </c>
      <c r="H129" s="6">
        <v>77663</v>
      </c>
      <c r="I129" s="17">
        <v>34163</v>
      </c>
      <c r="J129" s="17">
        <f t="shared" si="4"/>
        <v>48346.333333333336</v>
      </c>
      <c r="K129" s="42">
        <v>2296.96</v>
      </c>
      <c r="L129" s="17">
        <v>4500</v>
      </c>
      <c r="M129" s="26">
        <f t="shared" si="3"/>
        <v>5265</v>
      </c>
    </row>
    <row r="130" spans="1:13" ht="20.399999999999999" x14ac:dyDescent="0.3">
      <c r="A130" s="16">
        <v>128</v>
      </c>
      <c r="B130" s="8" t="s">
        <v>131</v>
      </c>
      <c r="C130" s="39" t="s">
        <v>131</v>
      </c>
      <c r="D130" s="40"/>
      <c r="E130" s="9" t="s">
        <v>190</v>
      </c>
      <c r="F130" s="10">
        <v>1</v>
      </c>
      <c r="G130" s="6">
        <v>39728</v>
      </c>
      <c r="H130" s="6">
        <v>84178</v>
      </c>
      <c r="I130" s="17">
        <v>40678</v>
      </c>
      <c r="J130" s="17">
        <f t="shared" si="4"/>
        <v>54861.333333333336</v>
      </c>
      <c r="K130" s="42">
        <v>6382.6</v>
      </c>
      <c r="L130" s="17">
        <v>29900</v>
      </c>
      <c r="M130" s="26">
        <f t="shared" si="3"/>
        <v>34983</v>
      </c>
    </row>
    <row r="131" spans="1:13" ht="20.399999999999999" x14ac:dyDescent="0.3">
      <c r="A131" s="16">
        <v>129</v>
      </c>
      <c r="B131" s="8" t="s">
        <v>132</v>
      </c>
      <c r="C131" s="39" t="s">
        <v>132</v>
      </c>
      <c r="D131" s="40"/>
      <c r="E131" s="9" t="s">
        <v>190</v>
      </c>
      <c r="F131" s="10">
        <v>1</v>
      </c>
      <c r="G131" s="6">
        <v>38198</v>
      </c>
      <c r="H131" s="6">
        <v>82648</v>
      </c>
      <c r="I131" s="17">
        <v>39148</v>
      </c>
      <c r="J131" s="17">
        <f t="shared" si="4"/>
        <v>53331.333333333336</v>
      </c>
      <c r="K131" s="42">
        <v>5423.27</v>
      </c>
      <c r="L131" s="17">
        <v>6690</v>
      </c>
      <c r="M131" s="26">
        <f t="shared" si="3"/>
        <v>7827.3</v>
      </c>
    </row>
    <row r="132" spans="1:13" ht="40.799999999999997" x14ac:dyDescent="0.3">
      <c r="A132" s="16">
        <v>130</v>
      </c>
      <c r="B132" s="8" t="s">
        <v>133</v>
      </c>
      <c r="C132" s="40" t="s">
        <v>133</v>
      </c>
      <c r="D132" s="40"/>
      <c r="E132" s="9" t="s">
        <v>190</v>
      </c>
      <c r="F132" s="10">
        <v>1</v>
      </c>
      <c r="G132" s="6">
        <v>62448</v>
      </c>
      <c r="H132" s="6">
        <v>106898</v>
      </c>
      <c r="I132" s="17">
        <v>63398</v>
      </c>
      <c r="J132" s="17">
        <f t="shared" si="4"/>
        <v>77581.333333333328</v>
      </c>
      <c r="K132" s="42">
        <v>20630.93</v>
      </c>
      <c r="L132" s="17">
        <v>26300</v>
      </c>
      <c r="M132" s="26">
        <f t="shared" ref="M132:M195" si="5">+(L132*17%)+L132</f>
        <v>30771</v>
      </c>
    </row>
    <row r="133" spans="1:13" ht="20.399999999999999" x14ac:dyDescent="0.3">
      <c r="A133" s="16">
        <v>131</v>
      </c>
      <c r="B133" s="8" t="s">
        <v>134</v>
      </c>
      <c r="C133" s="40" t="s">
        <v>134</v>
      </c>
      <c r="D133" s="40"/>
      <c r="E133" s="9" t="s">
        <v>190</v>
      </c>
      <c r="F133" s="10">
        <v>1</v>
      </c>
      <c r="G133" s="6">
        <v>42312</v>
      </c>
      <c r="H133" s="6">
        <v>86762</v>
      </c>
      <c r="I133" s="17">
        <v>43262</v>
      </c>
      <c r="J133" s="17">
        <f t="shared" si="4"/>
        <v>57445.333333333336</v>
      </c>
      <c r="K133" s="42">
        <v>8003.47</v>
      </c>
      <c r="L133" s="17">
        <v>27900</v>
      </c>
      <c r="M133" s="26">
        <f t="shared" si="5"/>
        <v>32643</v>
      </c>
    </row>
    <row r="134" spans="1:13" ht="20.399999999999999" x14ac:dyDescent="0.3">
      <c r="A134" s="16">
        <v>132</v>
      </c>
      <c r="B134" s="8" t="s">
        <v>134</v>
      </c>
      <c r="C134" s="40" t="s">
        <v>134</v>
      </c>
      <c r="D134" s="40"/>
      <c r="E134" s="9" t="s">
        <v>190</v>
      </c>
      <c r="F134" s="10">
        <v>1</v>
      </c>
      <c r="G134" s="6">
        <v>60557</v>
      </c>
      <c r="H134" s="6">
        <v>105007</v>
      </c>
      <c r="I134" s="17">
        <v>61507</v>
      </c>
      <c r="J134" s="17">
        <f t="shared" si="4"/>
        <v>75690.333333333328</v>
      </c>
      <c r="K134" s="42">
        <v>19444.62</v>
      </c>
      <c r="L134" s="17">
        <v>26250</v>
      </c>
      <c r="M134" s="26">
        <f t="shared" si="5"/>
        <v>30712.5</v>
      </c>
    </row>
    <row r="135" spans="1:13" ht="20.399999999999999" x14ac:dyDescent="0.3">
      <c r="A135" s="16">
        <v>133</v>
      </c>
      <c r="B135" s="8" t="s">
        <v>135</v>
      </c>
      <c r="C135" s="40" t="s">
        <v>135</v>
      </c>
      <c r="D135" s="40"/>
      <c r="E135" s="9" t="s">
        <v>192</v>
      </c>
      <c r="F135" s="10">
        <v>1</v>
      </c>
      <c r="G135" s="6">
        <v>47465</v>
      </c>
      <c r="H135" s="6">
        <v>91915</v>
      </c>
      <c r="I135" s="17">
        <v>48415</v>
      </c>
      <c r="J135" s="17">
        <f t="shared" si="4"/>
        <v>62598.333333333336</v>
      </c>
      <c r="K135" s="42">
        <v>11234.54</v>
      </c>
      <c r="L135" s="17">
        <v>32150</v>
      </c>
      <c r="M135" s="26">
        <f t="shared" si="5"/>
        <v>37615.5</v>
      </c>
    </row>
    <row r="136" spans="1:13" ht="20.399999999999999" x14ac:dyDescent="0.3">
      <c r="A136" s="16">
        <v>134</v>
      </c>
      <c r="B136" s="8" t="s">
        <v>136</v>
      </c>
      <c r="C136" s="40" t="s">
        <v>136</v>
      </c>
      <c r="D136" s="40"/>
      <c r="E136" s="9" t="s">
        <v>194</v>
      </c>
      <c r="F136" s="10">
        <v>1</v>
      </c>
      <c r="G136" s="6">
        <v>41972</v>
      </c>
      <c r="H136" s="6">
        <v>86422</v>
      </c>
      <c r="I136" s="17">
        <v>42922</v>
      </c>
      <c r="J136" s="17">
        <f t="shared" si="4"/>
        <v>57105.333333333336</v>
      </c>
      <c r="K136" s="42">
        <v>7790.07</v>
      </c>
      <c r="L136" s="17">
        <v>3833</v>
      </c>
      <c r="M136" s="26">
        <f t="shared" si="5"/>
        <v>4484.6099999999997</v>
      </c>
    </row>
    <row r="137" spans="1:13" ht="20.399999999999999" x14ac:dyDescent="0.3">
      <c r="A137" s="16">
        <v>135</v>
      </c>
      <c r="B137" s="8" t="s">
        <v>137</v>
      </c>
      <c r="C137" s="40" t="s">
        <v>122</v>
      </c>
      <c r="D137" s="40"/>
      <c r="E137" s="9" t="s">
        <v>190</v>
      </c>
      <c r="F137" s="10">
        <v>1</v>
      </c>
      <c r="G137" s="6">
        <v>330395</v>
      </c>
      <c r="H137" s="6">
        <v>374845</v>
      </c>
      <c r="I137" s="17">
        <v>331345</v>
      </c>
      <c r="J137" s="17">
        <f t="shared" si="4"/>
        <v>345528.33333333331</v>
      </c>
      <c r="K137" s="42">
        <v>188665</v>
      </c>
      <c r="L137" s="17">
        <v>19333</v>
      </c>
      <c r="M137" s="26">
        <f t="shared" si="5"/>
        <v>22619.61</v>
      </c>
    </row>
    <row r="138" spans="1:13" ht="20.399999999999999" x14ac:dyDescent="0.3">
      <c r="A138" s="16">
        <v>136</v>
      </c>
      <c r="B138" s="8" t="s">
        <v>138</v>
      </c>
      <c r="C138" s="40" t="s">
        <v>138</v>
      </c>
      <c r="D138" s="40"/>
      <c r="E138" s="9" t="s">
        <v>189</v>
      </c>
      <c r="F138" s="10">
        <v>1</v>
      </c>
      <c r="G138" s="6">
        <v>30373</v>
      </c>
      <c r="H138" s="6">
        <v>74823</v>
      </c>
      <c r="I138" s="17">
        <v>31323</v>
      </c>
      <c r="J138" s="17">
        <f t="shared" si="4"/>
        <v>45506.333333333336</v>
      </c>
      <c r="K138" s="42">
        <v>516.04</v>
      </c>
      <c r="L138" s="17">
        <v>579</v>
      </c>
      <c r="M138" s="26">
        <f t="shared" si="5"/>
        <v>677.43000000000006</v>
      </c>
    </row>
    <row r="139" spans="1:13" ht="20.399999999999999" x14ac:dyDescent="0.3">
      <c r="A139" s="16">
        <v>137</v>
      </c>
      <c r="B139" s="8" t="s">
        <v>139</v>
      </c>
      <c r="C139" s="40" t="s">
        <v>226</v>
      </c>
      <c r="D139" s="40"/>
      <c r="E139" s="9" t="s">
        <v>189</v>
      </c>
      <c r="F139" s="10">
        <v>1</v>
      </c>
      <c r="G139" s="6">
        <v>30406</v>
      </c>
      <c r="H139" s="6">
        <v>74856</v>
      </c>
      <c r="I139" s="17">
        <v>31356</v>
      </c>
      <c r="J139" s="17">
        <f t="shared" si="4"/>
        <v>45539.333333333336</v>
      </c>
      <c r="K139" s="42">
        <v>537.38</v>
      </c>
      <c r="L139" s="17">
        <v>268</v>
      </c>
      <c r="M139" s="26">
        <f t="shared" si="5"/>
        <v>313.56</v>
      </c>
    </row>
    <row r="140" spans="1:13" ht="20.399999999999999" x14ac:dyDescent="0.3">
      <c r="A140" s="16">
        <v>138</v>
      </c>
      <c r="B140" s="8" t="s">
        <v>140</v>
      </c>
      <c r="C140" s="40" t="s">
        <v>227</v>
      </c>
      <c r="D140" s="40"/>
      <c r="E140" s="9" t="s">
        <v>190</v>
      </c>
      <c r="F140" s="10">
        <v>1</v>
      </c>
      <c r="G140" s="6">
        <v>47338</v>
      </c>
      <c r="H140" s="6">
        <v>91788</v>
      </c>
      <c r="I140" s="17">
        <v>48288</v>
      </c>
      <c r="J140" s="17">
        <f t="shared" si="4"/>
        <v>62471.333333333336</v>
      </c>
      <c r="K140" s="42">
        <v>11155</v>
      </c>
      <c r="L140" s="17">
        <v>1245</v>
      </c>
      <c r="M140" s="26">
        <f t="shared" si="5"/>
        <v>1456.65</v>
      </c>
    </row>
    <row r="141" spans="1:13" ht="20.399999999999999" x14ac:dyDescent="0.3">
      <c r="A141" s="16">
        <v>139</v>
      </c>
      <c r="B141" s="8" t="s">
        <v>141</v>
      </c>
      <c r="C141" s="40" t="s">
        <v>141</v>
      </c>
      <c r="D141" s="40"/>
      <c r="E141" s="9" t="s">
        <v>189</v>
      </c>
      <c r="F141" s="10">
        <v>1</v>
      </c>
      <c r="G141" s="6">
        <v>55845</v>
      </c>
      <c r="H141" s="6">
        <v>100295</v>
      </c>
      <c r="I141" s="17">
        <v>56795</v>
      </c>
      <c r="J141" s="17">
        <f t="shared" si="4"/>
        <v>70978.333333333328</v>
      </c>
      <c r="K141" s="42">
        <v>16490</v>
      </c>
      <c r="L141" s="17">
        <v>17831</v>
      </c>
      <c r="M141" s="26">
        <f t="shared" si="5"/>
        <v>20862.27</v>
      </c>
    </row>
    <row r="142" spans="1:13" ht="20.399999999999999" x14ac:dyDescent="0.3">
      <c r="A142" s="16">
        <v>140</v>
      </c>
      <c r="B142" s="8" t="s">
        <v>142</v>
      </c>
      <c r="C142" s="40" t="s">
        <v>142</v>
      </c>
      <c r="D142" s="40"/>
      <c r="E142" s="9" t="s">
        <v>189</v>
      </c>
      <c r="F142" s="10">
        <v>1</v>
      </c>
      <c r="G142" s="6">
        <v>66223</v>
      </c>
      <c r="H142" s="6">
        <v>110673</v>
      </c>
      <c r="I142" s="17">
        <v>67173</v>
      </c>
      <c r="J142" s="17">
        <f t="shared" si="4"/>
        <v>81356.333333333328</v>
      </c>
      <c r="K142" s="42">
        <v>22997.73</v>
      </c>
      <c r="L142" s="17">
        <v>20314</v>
      </c>
      <c r="M142" s="26">
        <f t="shared" si="5"/>
        <v>23767.38</v>
      </c>
    </row>
    <row r="143" spans="1:13" ht="20.399999999999999" x14ac:dyDescent="0.3">
      <c r="A143" s="16">
        <v>141</v>
      </c>
      <c r="B143" s="8" t="s">
        <v>143</v>
      </c>
      <c r="C143" s="40" t="s">
        <v>228</v>
      </c>
      <c r="D143" s="40"/>
      <c r="E143" s="9" t="s">
        <v>189</v>
      </c>
      <c r="F143" s="10">
        <v>1</v>
      </c>
      <c r="G143" s="6">
        <v>35506</v>
      </c>
      <c r="H143" s="6">
        <v>79956</v>
      </c>
      <c r="I143" s="17">
        <v>36456</v>
      </c>
      <c r="J143" s="17">
        <f t="shared" si="4"/>
        <v>50639.333333333336</v>
      </c>
      <c r="K143" s="42">
        <v>3734.5</v>
      </c>
      <c r="L143" s="17">
        <v>6097</v>
      </c>
      <c r="M143" s="26">
        <f t="shared" si="5"/>
        <v>7133.49</v>
      </c>
    </row>
    <row r="144" spans="1:13" ht="20.399999999999999" x14ac:dyDescent="0.3">
      <c r="A144" s="16">
        <v>142</v>
      </c>
      <c r="B144" s="8" t="s">
        <v>144</v>
      </c>
      <c r="C144" s="40" t="s">
        <v>229</v>
      </c>
      <c r="D144" s="40"/>
      <c r="E144" s="9" t="s">
        <v>189</v>
      </c>
      <c r="F144" s="10">
        <v>1</v>
      </c>
      <c r="G144" s="6">
        <v>30630</v>
      </c>
      <c r="H144" s="6">
        <v>75080</v>
      </c>
      <c r="I144" s="17">
        <v>31580</v>
      </c>
      <c r="J144" s="17">
        <f t="shared" si="4"/>
        <v>45763.333333333336</v>
      </c>
      <c r="K144" s="42">
        <v>677.06</v>
      </c>
      <c r="L144" s="17">
        <v>900</v>
      </c>
      <c r="M144" s="26">
        <f t="shared" si="5"/>
        <v>1053</v>
      </c>
    </row>
    <row r="145" spans="1:13" ht="20.399999999999999" x14ac:dyDescent="0.3">
      <c r="A145" s="16">
        <v>143</v>
      </c>
      <c r="B145" s="8" t="s">
        <v>145</v>
      </c>
      <c r="C145" s="40" t="s">
        <v>145</v>
      </c>
      <c r="D145" s="40"/>
      <c r="E145" s="9" t="s">
        <v>191</v>
      </c>
      <c r="F145" s="10">
        <v>1</v>
      </c>
      <c r="G145" s="6">
        <v>33658</v>
      </c>
      <c r="H145" s="6">
        <v>78108</v>
      </c>
      <c r="I145" s="17">
        <v>34608</v>
      </c>
      <c r="J145" s="17">
        <f t="shared" si="4"/>
        <v>48791.333333333336</v>
      </c>
      <c r="K145" s="42">
        <v>2576.3200000000002</v>
      </c>
      <c r="L145" s="17">
        <v>3259</v>
      </c>
      <c r="M145" s="26">
        <f t="shared" si="5"/>
        <v>3813.03</v>
      </c>
    </row>
    <row r="146" spans="1:13" ht="20.399999999999999" x14ac:dyDescent="0.3">
      <c r="A146" s="16">
        <v>144</v>
      </c>
      <c r="B146" s="8" t="s">
        <v>146</v>
      </c>
      <c r="C146" s="40" t="s">
        <v>146</v>
      </c>
      <c r="D146" s="40"/>
      <c r="E146" s="9" t="s">
        <v>192</v>
      </c>
      <c r="F146" s="10">
        <v>1</v>
      </c>
      <c r="G146" s="6">
        <v>46588</v>
      </c>
      <c r="H146" s="6">
        <v>91038</v>
      </c>
      <c r="I146" s="17">
        <v>47538</v>
      </c>
      <c r="J146" s="17">
        <f t="shared" si="4"/>
        <v>61721.333333333336</v>
      </c>
      <c r="K146" s="42">
        <v>10684.55</v>
      </c>
      <c r="L146" s="17">
        <v>33900</v>
      </c>
      <c r="M146" s="26">
        <f t="shared" si="5"/>
        <v>39663</v>
      </c>
    </row>
    <row r="147" spans="1:13" ht="20.399999999999999" x14ac:dyDescent="0.3">
      <c r="A147" s="16">
        <v>145</v>
      </c>
      <c r="B147" s="8" t="s">
        <v>82</v>
      </c>
      <c r="C147" s="40" t="s">
        <v>82</v>
      </c>
      <c r="D147" s="40"/>
      <c r="E147" s="9" t="s">
        <v>189</v>
      </c>
      <c r="F147" s="10">
        <v>1</v>
      </c>
      <c r="G147" s="6">
        <v>36227</v>
      </c>
      <c r="H147" s="6">
        <v>80677</v>
      </c>
      <c r="I147" s="17">
        <v>37177</v>
      </c>
      <c r="J147" s="17">
        <f t="shared" si="4"/>
        <v>51360.333333333336</v>
      </c>
      <c r="K147" s="42">
        <v>4187.49</v>
      </c>
      <c r="L147" s="17">
        <v>11750</v>
      </c>
      <c r="M147" s="26">
        <f t="shared" si="5"/>
        <v>13747.5</v>
      </c>
    </row>
    <row r="148" spans="1:13" ht="40.799999999999997" x14ac:dyDescent="0.3">
      <c r="A148" s="16">
        <v>146</v>
      </c>
      <c r="B148" s="8" t="s">
        <v>147</v>
      </c>
      <c r="C148" s="40" t="s">
        <v>230</v>
      </c>
      <c r="D148" s="40"/>
      <c r="E148" s="9" t="s">
        <v>190</v>
      </c>
      <c r="F148" s="10">
        <v>1</v>
      </c>
      <c r="G148" s="6">
        <v>53555</v>
      </c>
      <c r="H148" s="6">
        <v>98005</v>
      </c>
      <c r="I148" s="17">
        <v>54505</v>
      </c>
      <c r="J148" s="17">
        <f t="shared" si="4"/>
        <v>68688.333333333328</v>
      </c>
      <c r="K148" s="42">
        <v>15054.4</v>
      </c>
      <c r="L148" s="17">
        <v>17135</v>
      </c>
      <c r="M148" s="26">
        <f t="shared" si="5"/>
        <v>20047.95</v>
      </c>
    </row>
    <row r="149" spans="1:13" ht="20.399999999999999" x14ac:dyDescent="0.3">
      <c r="A149" s="16">
        <v>147</v>
      </c>
      <c r="B149" s="8" t="s">
        <v>148</v>
      </c>
      <c r="C149" s="40" t="s">
        <v>231</v>
      </c>
      <c r="D149" s="40"/>
      <c r="E149" s="9" t="s">
        <v>190</v>
      </c>
      <c r="F149" s="10">
        <v>1</v>
      </c>
      <c r="G149" s="6">
        <v>44919</v>
      </c>
      <c r="H149" s="6">
        <v>89369</v>
      </c>
      <c r="I149" s="17">
        <v>45869</v>
      </c>
      <c r="J149" s="17">
        <f t="shared" si="4"/>
        <v>60052.333333333336</v>
      </c>
      <c r="K149" s="42">
        <v>9637.92</v>
      </c>
      <c r="L149" s="17">
        <v>1017</v>
      </c>
      <c r="M149" s="26">
        <f t="shared" si="5"/>
        <v>1189.8900000000001</v>
      </c>
    </row>
    <row r="150" spans="1:13" ht="20.399999999999999" x14ac:dyDescent="0.3">
      <c r="A150" s="16">
        <v>148</v>
      </c>
      <c r="B150" s="8" t="s">
        <v>149</v>
      </c>
      <c r="C150" s="40" t="s">
        <v>149</v>
      </c>
      <c r="D150" s="40"/>
      <c r="E150" s="9" t="s">
        <v>192</v>
      </c>
      <c r="F150" s="10">
        <v>1</v>
      </c>
      <c r="G150" s="6">
        <v>49605</v>
      </c>
      <c r="H150" s="6">
        <v>94055</v>
      </c>
      <c r="I150" s="17">
        <v>50555</v>
      </c>
      <c r="J150" s="17">
        <f t="shared" si="4"/>
        <v>64738.333333333336</v>
      </c>
      <c r="K150" s="42">
        <v>12577.02</v>
      </c>
      <c r="L150" s="17">
        <v>12672</v>
      </c>
      <c r="M150" s="26">
        <f t="shared" si="5"/>
        <v>14826.24</v>
      </c>
    </row>
    <row r="151" spans="1:13" ht="20.399999999999999" x14ac:dyDescent="0.3">
      <c r="A151" s="16">
        <v>149</v>
      </c>
      <c r="B151" s="8" t="s">
        <v>150</v>
      </c>
      <c r="C151" s="40" t="s">
        <v>150</v>
      </c>
      <c r="D151" s="40"/>
      <c r="E151" s="9" t="s">
        <v>191</v>
      </c>
      <c r="F151" s="10">
        <v>1</v>
      </c>
      <c r="G151" s="6">
        <v>71391</v>
      </c>
      <c r="H151" s="6">
        <v>115841</v>
      </c>
      <c r="I151" s="17">
        <v>72341</v>
      </c>
      <c r="J151" s="17">
        <f t="shared" si="4"/>
        <v>86524.333333333328</v>
      </c>
      <c r="K151" s="42">
        <v>26238.5</v>
      </c>
      <c r="L151" s="17">
        <v>42600</v>
      </c>
      <c r="M151" s="26">
        <f t="shared" si="5"/>
        <v>49842</v>
      </c>
    </row>
    <row r="152" spans="1:13" ht="20.399999999999999" x14ac:dyDescent="0.3">
      <c r="A152" s="16">
        <v>150</v>
      </c>
      <c r="B152" s="8" t="s">
        <v>151</v>
      </c>
      <c r="C152" s="40" t="s">
        <v>151</v>
      </c>
      <c r="D152" s="40"/>
      <c r="E152" s="9" t="s">
        <v>190</v>
      </c>
      <c r="F152" s="10">
        <v>1</v>
      </c>
      <c r="G152" s="6">
        <v>36762</v>
      </c>
      <c r="H152" s="6">
        <v>81212</v>
      </c>
      <c r="I152" s="17">
        <v>37712</v>
      </c>
      <c r="J152" s="17">
        <f t="shared" si="4"/>
        <v>51895.333333333336</v>
      </c>
      <c r="K152" s="42">
        <v>4523.1099999999997</v>
      </c>
      <c r="L152" s="17">
        <v>28400</v>
      </c>
      <c r="M152" s="26">
        <f t="shared" si="5"/>
        <v>33228</v>
      </c>
    </row>
    <row r="153" spans="1:13" ht="20.399999999999999" x14ac:dyDescent="0.3">
      <c r="A153" s="16">
        <v>151</v>
      </c>
      <c r="B153" s="8" t="s">
        <v>62</v>
      </c>
      <c r="C153" s="40" t="s">
        <v>62</v>
      </c>
      <c r="D153" s="40"/>
      <c r="E153" s="9" t="s">
        <v>189</v>
      </c>
      <c r="F153" s="10">
        <v>1</v>
      </c>
      <c r="G153" s="6">
        <v>42284</v>
      </c>
      <c r="H153" s="6">
        <v>86734</v>
      </c>
      <c r="I153" s="17">
        <v>43234</v>
      </c>
      <c r="J153" s="17">
        <f t="shared" si="4"/>
        <v>57417.333333333336</v>
      </c>
      <c r="K153" s="42">
        <v>7986.01</v>
      </c>
      <c r="L153" s="17">
        <v>7144</v>
      </c>
      <c r="M153" s="26">
        <f t="shared" si="5"/>
        <v>8358.48</v>
      </c>
    </row>
    <row r="154" spans="1:13" ht="20.399999999999999" x14ac:dyDescent="0.3">
      <c r="A154" s="16">
        <v>152</v>
      </c>
      <c r="B154" s="8" t="s">
        <v>152</v>
      </c>
      <c r="C154" s="40" t="s">
        <v>152</v>
      </c>
      <c r="D154" s="40"/>
      <c r="E154" s="9" t="s">
        <v>190</v>
      </c>
      <c r="F154" s="10">
        <v>1</v>
      </c>
      <c r="G154" s="6">
        <v>50586</v>
      </c>
      <c r="H154" s="6">
        <v>95036</v>
      </c>
      <c r="I154" s="17">
        <v>51536</v>
      </c>
      <c r="J154" s="17">
        <f t="shared" si="4"/>
        <v>65719.333333333328</v>
      </c>
      <c r="K154" s="42">
        <v>13192</v>
      </c>
      <c r="L154" s="17">
        <v>40500</v>
      </c>
      <c r="M154" s="26">
        <f t="shared" si="5"/>
        <v>47385</v>
      </c>
    </row>
    <row r="155" spans="1:13" ht="20.399999999999999" x14ac:dyDescent="0.3">
      <c r="A155" s="16">
        <v>153</v>
      </c>
      <c r="B155" s="8" t="s">
        <v>153</v>
      </c>
      <c r="C155" s="40" t="s">
        <v>153</v>
      </c>
      <c r="D155" s="40"/>
      <c r="E155" s="9" t="s">
        <v>189</v>
      </c>
      <c r="F155" s="10">
        <v>1</v>
      </c>
      <c r="G155" s="6">
        <v>33240</v>
      </c>
      <c r="H155" s="6">
        <v>77690</v>
      </c>
      <c r="I155" s="17">
        <v>34190</v>
      </c>
      <c r="J155" s="17">
        <f t="shared" si="4"/>
        <v>48373.333333333336</v>
      </c>
      <c r="K155" s="42">
        <v>2314.42</v>
      </c>
      <c r="L155" s="17">
        <v>18600</v>
      </c>
      <c r="M155" s="26">
        <f t="shared" si="5"/>
        <v>21762</v>
      </c>
    </row>
    <row r="156" spans="1:13" ht="20.399999999999999" x14ac:dyDescent="0.3">
      <c r="A156" s="16">
        <v>154</v>
      </c>
      <c r="B156" s="8" t="s">
        <v>154</v>
      </c>
      <c r="C156" s="40" t="s">
        <v>154</v>
      </c>
      <c r="D156" s="40"/>
      <c r="E156" s="9" t="s">
        <v>189</v>
      </c>
      <c r="F156" s="10">
        <v>1</v>
      </c>
      <c r="G156" s="6">
        <v>41583</v>
      </c>
      <c r="H156" s="6">
        <v>86033</v>
      </c>
      <c r="I156" s="17">
        <v>42533</v>
      </c>
      <c r="J156" s="17">
        <f t="shared" si="4"/>
        <v>56716.333333333336</v>
      </c>
      <c r="K156" s="42">
        <v>7545.63</v>
      </c>
      <c r="L156" s="17">
        <v>5425</v>
      </c>
      <c r="M156" s="26">
        <f t="shared" si="5"/>
        <v>6347.25</v>
      </c>
    </row>
    <row r="157" spans="1:13" ht="20.399999999999999" x14ac:dyDescent="0.3">
      <c r="A157" s="16">
        <v>155</v>
      </c>
      <c r="B157" s="8" t="s">
        <v>155</v>
      </c>
      <c r="C157" s="40" t="s">
        <v>155</v>
      </c>
      <c r="D157" s="40"/>
      <c r="E157" s="9" t="s">
        <v>190</v>
      </c>
      <c r="F157" s="10">
        <v>1</v>
      </c>
      <c r="G157" s="6">
        <v>30789</v>
      </c>
      <c r="H157" s="6">
        <v>75239</v>
      </c>
      <c r="I157" s="17">
        <v>31739</v>
      </c>
      <c r="J157" s="17">
        <f t="shared" si="4"/>
        <v>45922.333333333336</v>
      </c>
      <c r="K157" s="42">
        <v>776.97</v>
      </c>
      <c r="L157" s="17">
        <v>2420</v>
      </c>
      <c r="M157" s="26">
        <f t="shared" si="5"/>
        <v>2831.4</v>
      </c>
    </row>
    <row r="158" spans="1:13" ht="20.399999999999999" x14ac:dyDescent="0.3">
      <c r="A158" s="16">
        <v>156</v>
      </c>
      <c r="B158" s="8" t="s">
        <v>156</v>
      </c>
      <c r="C158" s="40" t="s">
        <v>156</v>
      </c>
      <c r="D158" s="40"/>
      <c r="E158" s="9" t="s">
        <v>190</v>
      </c>
      <c r="F158" s="10">
        <v>1</v>
      </c>
      <c r="G158" s="6">
        <v>63566</v>
      </c>
      <c r="H158" s="6">
        <v>108016</v>
      </c>
      <c r="I158" s="17">
        <v>64516</v>
      </c>
      <c r="J158" s="17">
        <f t="shared" si="4"/>
        <v>78699.333333333328</v>
      </c>
      <c r="K158" s="42">
        <v>21332.240000000002</v>
      </c>
      <c r="L158" s="17">
        <v>11600</v>
      </c>
      <c r="M158" s="26">
        <f t="shared" si="5"/>
        <v>13572</v>
      </c>
    </row>
    <row r="159" spans="1:13" ht="20.399999999999999" x14ac:dyDescent="0.3">
      <c r="A159" s="16">
        <v>157</v>
      </c>
      <c r="B159" s="8" t="s">
        <v>157</v>
      </c>
      <c r="C159" s="40" t="s">
        <v>157</v>
      </c>
      <c r="D159" s="40"/>
      <c r="E159" s="9" t="s">
        <v>190</v>
      </c>
      <c r="F159" s="10">
        <v>1</v>
      </c>
      <c r="G159" s="6">
        <v>40223</v>
      </c>
      <c r="H159" s="6">
        <v>84673</v>
      </c>
      <c r="I159" s="17">
        <v>41173</v>
      </c>
      <c r="J159" s="17">
        <f t="shared" si="4"/>
        <v>55356.333333333336</v>
      </c>
      <c r="K159" s="42">
        <v>6693</v>
      </c>
      <c r="L159" s="17">
        <v>7571</v>
      </c>
      <c r="M159" s="26">
        <f t="shared" si="5"/>
        <v>8858.07</v>
      </c>
    </row>
    <row r="160" spans="1:13" ht="20.399999999999999" x14ac:dyDescent="0.3">
      <c r="A160" s="16">
        <v>158</v>
      </c>
      <c r="B160" s="8" t="s">
        <v>158</v>
      </c>
      <c r="C160" s="40" t="s">
        <v>158</v>
      </c>
      <c r="D160" s="40"/>
      <c r="E160" s="9" t="s">
        <v>189</v>
      </c>
      <c r="F160" s="10">
        <v>1</v>
      </c>
      <c r="G160" s="6">
        <v>42528</v>
      </c>
      <c r="H160" s="6">
        <v>86978</v>
      </c>
      <c r="I160" s="17">
        <v>43478</v>
      </c>
      <c r="J160" s="17">
        <f t="shared" si="4"/>
        <v>57661.333333333336</v>
      </c>
      <c r="K160" s="42">
        <v>8139.27</v>
      </c>
      <c r="L160" s="17">
        <v>7848</v>
      </c>
      <c r="M160" s="26">
        <f t="shared" si="5"/>
        <v>9182.16</v>
      </c>
    </row>
    <row r="161" spans="1:13" ht="20.399999999999999" x14ac:dyDescent="0.3">
      <c r="A161" s="16">
        <v>159</v>
      </c>
      <c r="B161" s="8" t="s">
        <v>159</v>
      </c>
      <c r="C161" s="40" t="s">
        <v>159</v>
      </c>
      <c r="D161" s="40"/>
      <c r="E161" s="9" t="s">
        <v>189</v>
      </c>
      <c r="F161" s="10">
        <v>1</v>
      </c>
      <c r="G161" s="6">
        <v>37394</v>
      </c>
      <c r="H161" s="6">
        <v>81844</v>
      </c>
      <c r="I161" s="17">
        <v>38344</v>
      </c>
      <c r="J161" s="17">
        <f t="shared" si="4"/>
        <v>52527.333333333336</v>
      </c>
      <c r="K161" s="42">
        <v>4918.87</v>
      </c>
      <c r="L161" s="17">
        <v>2600</v>
      </c>
      <c r="M161" s="26">
        <f t="shared" si="5"/>
        <v>3042</v>
      </c>
    </row>
    <row r="162" spans="1:13" ht="20.399999999999999" x14ac:dyDescent="0.3">
      <c r="A162" s="16">
        <v>160</v>
      </c>
      <c r="B162" s="8" t="s">
        <v>160</v>
      </c>
      <c r="C162" s="40" t="s">
        <v>160</v>
      </c>
      <c r="D162" s="40"/>
      <c r="E162" s="9" t="s">
        <v>192</v>
      </c>
      <c r="F162" s="10">
        <v>1</v>
      </c>
      <c r="G162" s="6">
        <v>42166</v>
      </c>
      <c r="H162" s="6">
        <v>86616</v>
      </c>
      <c r="I162" s="17">
        <v>43116</v>
      </c>
      <c r="J162" s="17">
        <f t="shared" si="4"/>
        <v>57299.333333333336</v>
      </c>
      <c r="K162" s="42">
        <v>7912.29</v>
      </c>
      <c r="L162" s="17">
        <v>9900</v>
      </c>
      <c r="M162" s="26">
        <f t="shared" si="5"/>
        <v>11583</v>
      </c>
    </row>
    <row r="163" spans="1:13" ht="20.399999999999999" x14ac:dyDescent="0.3">
      <c r="A163" s="16">
        <v>161</v>
      </c>
      <c r="B163" s="8" t="s">
        <v>161</v>
      </c>
      <c r="C163" s="40" t="s">
        <v>161</v>
      </c>
      <c r="D163" s="40"/>
      <c r="E163" s="9" t="s">
        <v>189</v>
      </c>
      <c r="F163" s="10">
        <v>1</v>
      </c>
      <c r="G163" s="6">
        <v>36115</v>
      </c>
      <c r="H163" s="6">
        <v>80565</v>
      </c>
      <c r="I163" s="17">
        <v>37065</v>
      </c>
      <c r="J163" s="17">
        <f t="shared" si="4"/>
        <v>51248.333333333336</v>
      </c>
      <c r="K163" s="42">
        <v>4116.68</v>
      </c>
      <c r="L163" s="17">
        <v>5990</v>
      </c>
      <c r="M163" s="26">
        <f t="shared" si="5"/>
        <v>7008.3</v>
      </c>
    </row>
    <row r="164" spans="1:13" ht="20.399999999999999" x14ac:dyDescent="0.3">
      <c r="A164" s="16">
        <v>162</v>
      </c>
      <c r="B164" s="8" t="s">
        <v>162</v>
      </c>
      <c r="C164" s="40" t="s">
        <v>162</v>
      </c>
      <c r="D164" s="40"/>
      <c r="E164" s="9" t="s">
        <v>189</v>
      </c>
      <c r="F164" s="10">
        <v>1</v>
      </c>
      <c r="G164" s="6">
        <v>40624</v>
      </c>
      <c r="H164" s="6">
        <v>85074</v>
      </c>
      <c r="I164" s="17">
        <v>41574</v>
      </c>
      <c r="J164" s="17">
        <f t="shared" si="4"/>
        <v>55757.333333333336</v>
      </c>
      <c r="K164" s="42">
        <v>6945.2</v>
      </c>
      <c r="L164" s="17">
        <v>6900</v>
      </c>
      <c r="M164" s="26">
        <f t="shared" si="5"/>
        <v>8073</v>
      </c>
    </row>
    <row r="165" spans="1:13" ht="20.399999999999999" x14ac:dyDescent="0.3">
      <c r="A165" s="16">
        <v>163</v>
      </c>
      <c r="B165" s="8" t="s">
        <v>163</v>
      </c>
      <c r="C165" s="40" t="s">
        <v>163</v>
      </c>
      <c r="D165" s="40"/>
      <c r="E165" s="9" t="s">
        <v>189</v>
      </c>
      <c r="F165" s="10">
        <v>1</v>
      </c>
      <c r="G165" s="6">
        <v>51543</v>
      </c>
      <c r="H165" s="6">
        <v>95993</v>
      </c>
      <c r="I165" s="17">
        <v>52493</v>
      </c>
      <c r="J165" s="17">
        <f t="shared" si="4"/>
        <v>66676.333333333328</v>
      </c>
      <c r="K165" s="42">
        <v>13792.43</v>
      </c>
      <c r="L165" s="17">
        <v>6982</v>
      </c>
      <c r="M165" s="26">
        <f t="shared" si="5"/>
        <v>8168.9400000000005</v>
      </c>
    </row>
    <row r="166" spans="1:13" ht="20.399999999999999" x14ac:dyDescent="0.3">
      <c r="A166" s="16">
        <v>164</v>
      </c>
      <c r="B166" s="8" t="s">
        <v>164</v>
      </c>
      <c r="C166" s="40" t="s">
        <v>164</v>
      </c>
      <c r="D166" s="40"/>
      <c r="E166" s="9" t="s">
        <v>192</v>
      </c>
      <c r="F166" s="10">
        <v>1</v>
      </c>
      <c r="G166" s="6">
        <v>32093</v>
      </c>
      <c r="H166" s="6">
        <v>76543</v>
      </c>
      <c r="I166" s="17">
        <v>33043</v>
      </c>
      <c r="J166" s="17">
        <f t="shared" si="4"/>
        <v>47226.333333333336</v>
      </c>
      <c r="K166" s="42">
        <v>1594.68</v>
      </c>
      <c r="L166" s="17">
        <v>3950</v>
      </c>
      <c r="M166" s="26">
        <f t="shared" si="5"/>
        <v>4621.5</v>
      </c>
    </row>
    <row r="167" spans="1:13" ht="20.399999999999999" x14ac:dyDescent="0.3">
      <c r="A167" s="16">
        <v>165</v>
      </c>
      <c r="B167" s="8" t="s">
        <v>165</v>
      </c>
      <c r="C167" s="40" t="s">
        <v>232</v>
      </c>
      <c r="D167" s="40"/>
      <c r="E167" s="9" t="s">
        <v>192</v>
      </c>
      <c r="F167" s="10">
        <v>1</v>
      </c>
      <c r="G167" s="6">
        <v>41667</v>
      </c>
      <c r="H167" s="6">
        <v>86117</v>
      </c>
      <c r="I167" s="17">
        <v>42617</v>
      </c>
      <c r="J167" s="17">
        <f t="shared" si="4"/>
        <v>56800.333333333336</v>
      </c>
      <c r="K167" s="42">
        <v>7598.98</v>
      </c>
      <c r="L167" s="17">
        <v>7000</v>
      </c>
      <c r="M167" s="26">
        <f t="shared" si="5"/>
        <v>8190</v>
      </c>
    </row>
    <row r="168" spans="1:13" ht="20.399999999999999" x14ac:dyDescent="0.3">
      <c r="A168" s="16">
        <v>166</v>
      </c>
      <c r="B168" s="8" t="s">
        <v>166</v>
      </c>
      <c r="C168" s="40" t="s">
        <v>233</v>
      </c>
      <c r="D168" s="40"/>
      <c r="E168" s="9" t="s">
        <v>195</v>
      </c>
      <c r="F168" s="10">
        <v>1</v>
      </c>
      <c r="G168" s="6">
        <v>259678</v>
      </c>
      <c r="H168" s="6">
        <v>304128</v>
      </c>
      <c r="I168" s="17">
        <v>260628</v>
      </c>
      <c r="J168" s="17">
        <f t="shared" si="4"/>
        <v>274811.33333333331</v>
      </c>
      <c r="K168" s="42">
        <v>144316.6</v>
      </c>
      <c r="L168" s="17">
        <v>115000</v>
      </c>
      <c r="M168" s="26">
        <f t="shared" si="5"/>
        <v>134550</v>
      </c>
    </row>
    <row r="169" spans="1:13" ht="20.399999999999999" x14ac:dyDescent="0.3">
      <c r="A169" s="16">
        <v>167</v>
      </c>
      <c r="B169" s="8" t="s">
        <v>167</v>
      </c>
      <c r="C169" s="40" t="s">
        <v>167</v>
      </c>
      <c r="D169" s="40"/>
      <c r="E169" s="9" t="s">
        <v>189</v>
      </c>
      <c r="F169" s="10">
        <v>1</v>
      </c>
      <c r="G169" s="6">
        <v>43354</v>
      </c>
      <c r="H169" s="6">
        <v>87804</v>
      </c>
      <c r="I169" s="17">
        <v>44304</v>
      </c>
      <c r="J169" s="17">
        <f t="shared" si="4"/>
        <v>58487.333333333336</v>
      </c>
      <c r="K169" s="42">
        <v>8657.25</v>
      </c>
      <c r="L169" s="17">
        <v>11290</v>
      </c>
      <c r="M169" s="26">
        <f t="shared" si="5"/>
        <v>13209.3</v>
      </c>
    </row>
    <row r="170" spans="1:13" ht="20.399999999999999" x14ac:dyDescent="0.3">
      <c r="A170" s="16">
        <v>168</v>
      </c>
      <c r="B170" s="8" t="s">
        <v>168</v>
      </c>
      <c r="C170" s="40" t="s">
        <v>168</v>
      </c>
      <c r="D170" s="40"/>
      <c r="E170" s="9" t="s">
        <v>189</v>
      </c>
      <c r="F170" s="10">
        <v>1</v>
      </c>
      <c r="G170" s="6">
        <v>114061</v>
      </c>
      <c r="H170" s="6">
        <v>188511</v>
      </c>
      <c r="I170" s="17">
        <v>145011</v>
      </c>
      <c r="J170" s="17">
        <f t="shared" si="4"/>
        <v>149194.33333333334</v>
      </c>
      <c r="K170" s="42">
        <v>71812.009999999995</v>
      </c>
      <c r="L170" s="17">
        <v>81500</v>
      </c>
      <c r="M170" s="26">
        <f t="shared" si="5"/>
        <v>95355</v>
      </c>
    </row>
    <row r="171" spans="1:13" ht="20.399999999999999" x14ac:dyDescent="0.3">
      <c r="A171" s="16">
        <v>169</v>
      </c>
      <c r="B171" s="8" t="s">
        <v>169</v>
      </c>
      <c r="C171" s="40" t="s">
        <v>234</v>
      </c>
      <c r="D171" s="40"/>
      <c r="E171" s="9" t="s">
        <v>189</v>
      </c>
      <c r="F171" s="10">
        <v>1</v>
      </c>
      <c r="G171" s="6">
        <v>141965</v>
      </c>
      <c r="H171" s="6">
        <v>186415</v>
      </c>
      <c r="I171" s="17">
        <v>142915</v>
      </c>
      <c r="J171" s="17">
        <f t="shared" si="4"/>
        <v>157098.33333333334</v>
      </c>
      <c r="K171" s="42">
        <v>70496.69</v>
      </c>
      <c r="L171" s="17">
        <v>93500</v>
      </c>
      <c r="M171" s="26">
        <f t="shared" si="5"/>
        <v>109395</v>
      </c>
    </row>
    <row r="172" spans="1:13" ht="20.399999999999999" x14ac:dyDescent="0.3">
      <c r="A172" s="16">
        <v>170</v>
      </c>
      <c r="B172" s="8" t="s">
        <v>170</v>
      </c>
      <c r="C172" s="40" t="s">
        <v>170</v>
      </c>
      <c r="D172" s="40"/>
      <c r="E172" s="9" t="s">
        <v>189</v>
      </c>
      <c r="F172" s="10">
        <v>1</v>
      </c>
      <c r="G172" s="6">
        <v>342460</v>
      </c>
      <c r="H172" s="6">
        <v>386910</v>
      </c>
      <c r="I172" s="17">
        <v>343410</v>
      </c>
      <c r="J172" s="17">
        <f t="shared" si="4"/>
        <v>357593.33333333331</v>
      </c>
      <c r="K172" s="42">
        <v>196231</v>
      </c>
      <c r="L172" s="17">
        <v>247800</v>
      </c>
      <c r="M172" s="26">
        <f t="shared" si="5"/>
        <v>289926</v>
      </c>
    </row>
    <row r="173" spans="1:13" ht="20.399999999999999" x14ac:dyDescent="0.3">
      <c r="A173" s="16">
        <v>171</v>
      </c>
      <c r="B173" s="8" t="s">
        <v>171</v>
      </c>
      <c r="C173" s="40" t="s">
        <v>171</v>
      </c>
      <c r="D173" s="40"/>
      <c r="E173" s="9" t="s">
        <v>189</v>
      </c>
      <c r="F173" s="10">
        <v>1</v>
      </c>
      <c r="G173" s="6">
        <v>113863</v>
      </c>
      <c r="H173" s="6">
        <v>158313</v>
      </c>
      <c r="I173" s="17">
        <v>114813</v>
      </c>
      <c r="J173" s="17">
        <f t="shared" si="4"/>
        <v>128996.33333333333</v>
      </c>
      <c r="K173" s="42">
        <v>52873.73</v>
      </c>
      <c r="L173" s="17">
        <v>15999</v>
      </c>
      <c r="M173" s="26">
        <f t="shared" si="5"/>
        <v>18718.830000000002</v>
      </c>
    </row>
    <row r="174" spans="1:13" ht="20.399999999999999" x14ac:dyDescent="0.3">
      <c r="A174" s="16">
        <v>172</v>
      </c>
      <c r="B174" s="8" t="s">
        <v>172</v>
      </c>
      <c r="C174" s="40" t="s">
        <v>172</v>
      </c>
      <c r="D174" s="40"/>
      <c r="E174" s="9" t="s">
        <v>189</v>
      </c>
      <c r="F174" s="10">
        <v>1</v>
      </c>
      <c r="G174" s="6">
        <v>70751</v>
      </c>
      <c r="H174" s="6">
        <v>115201</v>
      </c>
      <c r="I174" s="17">
        <v>71701</v>
      </c>
      <c r="J174" s="17">
        <f t="shared" si="4"/>
        <v>85884.333333333328</v>
      </c>
      <c r="K174" s="42">
        <v>25837.89</v>
      </c>
      <c r="L174" s="17">
        <v>5599</v>
      </c>
      <c r="M174" s="26">
        <f t="shared" si="5"/>
        <v>6550.83</v>
      </c>
    </row>
    <row r="175" spans="1:13" ht="20.399999999999999" x14ac:dyDescent="0.3">
      <c r="A175" s="16">
        <v>173</v>
      </c>
      <c r="B175" s="8" t="s">
        <v>166</v>
      </c>
      <c r="C175" s="40" t="s">
        <v>233</v>
      </c>
      <c r="D175" s="40"/>
      <c r="E175" s="9" t="s">
        <v>189</v>
      </c>
      <c r="F175" s="10">
        <v>1</v>
      </c>
      <c r="G175" s="6">
        <v>149628</v>
      </c>
      <c r="H175" s="6">
        <v>194078</v>
      </c>
      <c r="I175" s="17">
        <v>150578</v>
      </c>
      <c r="J175" s="17">
        <f t="shared" si="4"/>
        <v>164761.33333333334</v>
      </c>
      <c r="K175" s="42">
        <v>75303.039999999994</v>
      </c>
      <c r="L175" s="17">
        <v>46200</v>
      </c>
      <c r="M175" s="26">
        <f t="shared" si="5"/>
        <v>54054</v>
      </c>
    </row>
    <row r="176" spans="1:13" ht="20.399999999999999" x14ac:dyDescent="0.3">
      <c r="A176" s="16">
        <v>174</v>
      </c>
      <c r="B176" s="8" t="s">
        <v>173</v>
      </c>
      <c r="C176" s="40" t="s">
        <v>173</v>
      </c>
      <c r="D176" s="40"/>
      <c r="E176" s="9" t="s">
        <v>189</v>
      </c>
      <c r="F176" s="10">
        <v>1</v>
      </c>
      <c r="G176" s="6">
        <v>55225</v>
      </c>
      <c r="H176" s="6">
        <v>99675</v>
      </c>
      <c r="I176" s="17">
        <v>56175</v>
      </c>
      <c r="J176" s="17">
        <f t="shared" si="4"/>
        <v>70358.333333333328</v>
      </c>
      <c r="K176" s="42">
        <v>16101.03</v>
      </c>
      <c r="L176" s="17">
        <v>41900</v>
      </c>
      <c r="M176" s="26">
        <f t="shared" si="5"/>
        <v>49023</v>
      </c>
    </row>
    <row r="177" spans="1:13" ht="20.399999999999999" x14ac:dyDescent="0.3">
      <c r="A177" s="16">
        <v>175</v>
      </c>
      <c r="B177" s="8" t="s">
        <v>174</v>
      </c>
      <c r="C177" s="40" t="s">
        <v>235</v>
      </c>
      <c r="D177" s="40"/>
      <c r="E177" s="9" t="s">
        <v>189</v>
      </c>
      <c r="F177" s="10">
        <v>1</v>
      </c>
      <c r="G177" s="6">
        <v>80027</v>
      </c>
      <c r="H177" s="6">
        <v>124477</v>
      </c>
      <c r="I177" s="17">
        <v>80977</v>
      </c>
      <c r="J177" s="17">
        <f t="shared" si="4"/>
        <v>95160.333333333328</v>
      </c>
      <c r="K177" s="42">
        <v>31654.98</v>
      </c>
      <c r="L177" s="17">
        <v>19300</v>
      </c>
      <c r="M177" s="26">
        <f t="shared" si="5"/>
        <v>22581</v>
      </c>
    </row>
    <row r="178" spans="1:13" ht="20.399999999999999" x14ac:dyDescent="0.3">
      <c r="A178" s="16">
        <v>176</v>
      </c>
      <c r="B178" s="8" t="s">
        <v>172</v>
      </c>
      <c r="C178" s="40" t="s">
        <v>172</v>
      </c>
      <c r="D178" s="40"/>
      <c r="E178" s="9" t="s">
        <v>189</v>
      </c>
      <c r="F178" s="10">
        <v>1</v>
      </c>
      <c r="G178" s="6">
        <v>226961</v>
      </c>
      <c r="H178" s="6">
        <v>271411</v>
      </c>
      <c r="I178" s="17">
        <v>227911</v>
      </c>
      <c r="J178" s="17">
        <f t="shared" si="4"/>
        <v>242094.33333333334</v>
      </c>
      <c r="K178" s="42">
        <v>123800.13</v>
      </c>
      <c r="L178" s="17">
        <v>110900</v>
      </c>
      <c r="M178" s="26">
        <f t="shared" si="5"/>
        <v>129753</v>
      </c>
    </row>
    <row r="179" spans="1:13" ht="20.399999999999999" x14ac:dyDescent="0.3">
      <c r="A179" s="16">
        <v>177</v>
      </c>
      <c r="B179" s="8" t="s">
        <v>170</v>
      </c>
      <c r="C179" s="40" t="s">
        <v>170</v>
      </c>
      <c r="D179" s="40"/>
      <c r="E179" s="9" t="s">
        <v>189</v>
      </c>
      <c r="F179" s="10">
        <v>1</v>
      </c>
      <c r="G179" s="6">
        <v>115722</v>
      </c>
      <c r="H179" s="6">
        <v>160172</v>
      </c>
      <c r="I179" s="17">
        <v>116672</v>
      </c>
      <c r="J179" s="17">
        <f t="shared" si="4"/>
        <v>130855.33333333333</v>
      </c>
      <c r="K179" s="42">
        <v>54039.67</v>
      </c>
      <c r="L179" s="17">
        <v>69100</v>
      </c>
      <c r="M179" s="26">
        <f t="shared" si="5"/>
        <v>80847</v>
      </c>
    </row>
    <row r="180" spans="1:13" ht="20.399999999999999" x14ac:dyDescent="0.3">
      <c r="A180" s="16">
        <v>178</v>
      </c>
      <c r="B180" s="8" t="s">
        <v>170</v>
      </c>
      <c r="C180" s="40" t="s">
        <v>170</v>
      </c>
      <c r="D180" s="40"/>
      <c r="E180" s="9" t="s">
        <v>189</v>
      </c>
      <c r="F180" s="10">
        <v>1</v>
      </c>
      <c r="G180" s="6">
        <v>136066</v>
      </c>
      <c r="H180" s="6">
        <v>180516</v>
      </c>
      <c r="I180" s="17">
        <v>137016</v>
      </c>
      <c r="J180" s="17">
        <f t="shared" ref="J180:J197" si="6">+AVERAGE(G180:I180)</f>
        <v>151199.33333333334</v>
      </c>
      <c r="K180" s="42">
        <v>66798.080000000002</v>
      </c>
      <c r="L180" s="17">
        <v>83900</v>
      </c>
      <c r="M180" s="26">
        <f t="shared" si="5"/>
        <v>98163</v>
      </c>
    </row>
    <row r="181" spans="1:13" ht="20.399999999999999" x14ac:dyDescent="0.3">
      <c r="A181" s="16">
        <v>179</v>
      </c>
      <c r="B181" s="8" t="s">
        <v>170</v>
      </c>
      <c r="C181" s="40" t="s">
        <v>170</v>
      </c>
      <c r="D181" s="40"/>
      <c r="E181" s="9" t="s">
        <v>189</v>
      </c>
      <c r="F181" s="10">
        <v>1</v>
      </c>
      <c r="G181" s="6">
        <v>146177</v>
      </c>
      <c r="H181" s="6">
        <v>190627</v>
      </c>
      <c r="I181" s="17">
        <v>147127</v>
      </c>
      <c r="J181" s="17">
        <f t="shared" si="6"/>
        <v>161310.33333333334</v>
      </c>
      <c r="K181" s="42">
        <v>73138.97</v>
      </c>
      <c r="L181" s="17">
        <v>93500</v>
      </c>
      <c r="M181" s="26">
        <f t="shared" si="5"/>
        <v>109395</v>
      </c>
    </row>
    <row r="182" spans="1:13" ht="20.399999999999999" x14ac:dyDescent="0.3">
      <c r="A182" s="16">
        <v>180</v>
      </c>
      <c r="B182" s="8" t="s">
        <v>170</v>
      </c>
      <c r="C182" s="40" t="s">
        <v>170</v>
      </c>
      <c r="D182" s="40"/>
      <c r="E182" s="9" t="s">
        <v>189</v>
      </c>
      <c r="F182" s="10">
        <v>1</v>
      </c>
      <c r="G182" s="6">
        <v>90183</v>
      </c>
      <c r="H182" s="6">
        <v>134633</v>
      </c>
      <c r="I182" s="17">
        <v>91133</v>
      </c>
      <c r="J182" s="17">
        <f t="shared" si="6"/>
        <v>105316.33333333333</v>
      </c>
      <c r="K182" s="42">
        <v>38024</v>
      </c>
      <c r="L182" s="17">
        <v>54400</v>
      </c>
      <c r="M182" s="26">
        <f t="shared" si="5"/>
        <v>63648</v>
      </c>
    </row>
    <row r="183" spans="1:13" ht="20.399999999999999" x14ac:dyDescent="0.3">
      <c r="A183" s="16">
        <v>181</v>
      </c>
      <c r="B183" s="8" t="s">
        <v>173</v>
      </c>
      <c r="C183" s="40" t="s">
        <v>173</v>
      </c>
      <c r="D183" s="40"/>
      <c r="E183" s="9" t="s">
        <v>189</v>
      </c>
      <c r="F183" s="10">
        <v>1</v>
      </c>
      <c r="G183" s="6">
        <v>95756</v>
      </c>
      <c r="H183" s="6">
        <v>140206</v>
      </c>
      <c r="I183" s="17">
        <v>96706</v>
      </c>
      <c r="J183" s="17">
        <f t="shared" si="6"/>
        <v>110889.33333333333</v>
      </c>
      <c r="K183" s="42">
        <v>41518.910000000003</v>
      </c>
      <c r="L183" s="17">
        <v>30600</v>
      </c>
      <c r="M183" s="26">
        <f t="shared" si="5"/>
        <v>35802</v>
      </c>
    </row>
    <row r="184" spans="1:13" ht="40.799999999999997" x14ac:dyDescent="0.3">
      <c r="A184" s="16">
        <v>182</v>
      </c>
      <c r="B184" s="8" t="s">
        <v>197</v>
      </c>
      <c r="C184" s="40" t="s">
        <v>197</v>
      </c>
      <c r="D184" s="40"/>
      <c r="E184" s="9" t="s">
        <v>189</v>
      </c>
      <c r="F184" s="10">
        <v>1</v>
      </c>
      <c r="G184" s="6">
        <v>81990</v>
      </c>
      <c r="H184" s="6">
        <v>126440</v>
      </c>
      <c r="I184" s="17">
        <v>82940</v>
      </c>
      <c r="J184" s="17">
        <f t="shared" si="6"/>
        <v>97123.333333333328</v>
      </c>
      <c r="K184" s="42">
        <v>32885.910000000003</v>
      </c>
      <c r="L184" s="17">
        <v>65000</v>
      </c>
      <c r="M184" s="26">
        <f t="shared" si="5"/>
        <v>76050</v>
      </c>
    </row>
    <row r="185" spans="1:13" ht="20.399999999999999" x14ac:dyDescent="0.3">
      <c r="A185" s="16">
        <v>183</v>
      </c>
      <c r="B185" s="8" t="s">
        <v>175</v>
      </c>
      <c r="C185" s="40" t="s">
        <v>175</v>
      </c>
      <c r="D185" s="40"/>
      <c r="E185" s="9" t="s">
        <v>189</v>
      </c>
      <c r="F185" s="10">
        <v>1</v>
      </c>
      <c r="G185" s="6">
        <v>38580</v>
      </c>
      <c r="H185" s="6">
        <v>83030</v>
      </c>
      <c r="I185" s="17">
        <v>39530</v>
      </c>
      <c r="J185" s="17">
        <f t="shared" si="6"/>
        <v>53713.333333333336</v>
      </c>
      <c r="K185" s="42">
        <v>5662.86</v>
      </c>
      <c r="L185" s="17">
        <v>39900</v>
      </c>
      <c r="M185" s="26">
        <f t="shared" si="5"/>
        <v>46683</v>
      </c>
    </row>
    <row r="186" spans="1:13" ht="20.399999999999999" x14ac:dyDescent="0.3">
      <c r="A186" s="16">
        <v>184</v>
      </c>
      <c r="B186" s="8" t="s">
        <v>176</v>
      </c>
      <c r="C186" s="40" t="s">
        <v>176</v>
      </c>
      <c r="D186" s="40"/>
      <c r="E186" s="9" t="s">
        <v>189</v>
      </c>
      <c r="F186" s="10">
        <v>1</v>
      </c>
      <c r="G186" s="6">
        <v>72166</v>
      </c>
      <c r="H186" s="6">
        <v>116616</v>
      </c>
      <c r="I186" s="17">
        <v>73116</v>
      </c>
      <c r="J186" s="17">
        <f t="shared" si="6"/>
        <v>87299.333333333328</v>
      </c>
      <c r="K186" s="42">
        <v>26725.439999999999</v>
      </c>
      <c r="L186" s="17">
        <v>113715</v>
      </c>
      <c r="M186" s="26">
        <f t="shared" si="5"/>
        <v>133046.54999999999</v>
      </c>
    </row>
    <row r="187" spans="1:13" ht="20.399999999999999" x14ac:dyDescent="0.3">
      <c r="A187" s="16">
        <v>185</v>
      </c>
      <c r="B187" s="8" t="s">
        <v>177</v>
      </c>
      <c r="C187" s="40" t="s">
        <v>177</v>
      </c>
      <c r="D187" s="40"/>
      <c r="E187" s="9" t="s">
        <v>189</v>
      </c>
      <c r="F187" s="10">
        <v>1</v>
      </c>
      <c r="G187" s="6">
        <v>39500</v>
      </c>
      <c r="H187" s="6">
        <v>83950</v>
      </c>
      <c r="I187" s="17">
        <v>40450</v>
      </c>
      <c r="J187" s="17">
        <f t="shared" si="6"/>
        <v>54633.333333333336</v>
      </c>
      <c r="K187" s="42">
        <v>6240.01</v>
      </c>
      <c r="L187" s="17">
        <v>49900</v>
      </c>
      <c r="M187" s="26">
        <f t="shared" si="5"/>
        <v>58383</v>
      </c>
    </row>
    <row r="188" spans="1:13" ht="20.399999999999999" x14ac:dyDescent="0.3">
      <c r="A188" s="16">
        <v>186</v>
      </c>
      <c r="B188" s="8" t="s">
        <v>178</v>
      </c>
      <c r="C188" s="40" t="s">
        <v>178</v>
      </c>
      <c r="D188" s="40"/>
      <c r="E188" s="9" t="s">
        <v>192</v>
      </c>
      <c r="F188" s="10">
        <v>1</v>
      </c>
      <c r="G188" s="6">
        <v>187111</v>
      </c>
      <c r="H188" s="6">
        <v>231561</v>
      </c>
      <c r="I188" s="17">
        <v>188061</v>
      </c>
      <c r="J188" s="17">
        <f t="shared" si="6"/>
        <v>202244.33333333334</v>
      </c>
      <c r="K188" s="42">
        <v>98809.05</v>
      </c>
      <c r="L188" s="17">
        <v>66962</v>
      </c>
      <c r="M188" s="26">
        <f t="shared" si="5"/>
        <v>78345.540000000008</v>
      </c>
    </row>
    <row r="189" spans="1:13" ht="20.399999999999999" x14ac:dyDescent="0.3">
      <c r="A189" s="16">
        <v>187</v>
      </c>
      <c r="B189" s="8" t="s">
        <v>179</v>
      </c>
      <c r="C189" s="40" t="s">
        <v>179</v>
      </c>
      <c r="D189" s="40"/>
      <c r="E189" s="9" t="s">
        <v>196</v>
      </c>
      <c r="F189" s="10">
        <v>1</v>
      </c>
      <c r="G189" s="6">
        <v>35318</v>
      </c>
      <c r="H189" s="6">
        <v>79768</v>
      </c>
      <c r="I189" s="17">
        <v>36268</v>
      </c>
      <c r="J189" s="17">
        <f t="shared" si="6"/>
        <v>50451.333333333336</v>
      </c>
      <c r="K189" s="42">
        <v>3617.13</v>
      </c>
      <c r="L189" s="17">
        <v>5911</v>
      </c>
      <c r="M189" s="26">
        <f t="shared" si="5"/>
        <v>6915.87</v>
      </c>
    </row>
    <row r="190" spans="1:13" ht="20.399999999999999" x14ac:dyDescent="0.3">
      <c r="A190" s="16">
        <v>188</v>
      </c>
      <c r="B190" s="8" t="s">
        <v>81</v>
      </c>
      <c r="C190" s="40" t="s">
        <v>81</v>
      </c>
      <c r="D190" s="40"/>
      <c r="E190" s="9" t="s">
        <v>196</v>
      </c>
      <c r="F190" s="10">
        <v>1</v>
      </c>
      <c r="G190" s="6">
        <v>34525</v>
      </c>
      <c r="H190" s="6">
        <v>78975</v>
      </c>
      <c r="I190" s="17">
        <v>35475</v>
      </c>
      <c r="J190" s="17">
        <f t="shared" si="6"/>
        <v>49658.333333333336</v>
      </c>
      <c r="K190" s="42">
        <v>3119.52</v>
      </c>
      <c r="L190" s="17">
        <v>5900</v>
      </c>
      <c r="M190" s="26">
        <f t="shared" si="5"/>
        <v>6903</v>
      </c>
    </row>
    <row r="191" spans="1:13" ht="20.399999999999999" x14ac:dyDescent="0.3">
      <c r="A191" s="16">
        <v>189</v>
      </c>
      <c r="B191" s="8" t="s">
        <v>180</v>
      </c>
      <c r="C191" s="40" t="s">
        <v>180</v>
      </c>
      <c r="D191" s="40"/>
      <c r="E191" s="9" t="s">
        <v>196</v>
      </c>
      <c r="F191" s="10">
        <v>1</v>
      </c>
      <c r="G191" s="6">
        <v>1301822</v>
      </c>
      <c r="H191" s="6">
        <v>1346272</v>
      </c>
      <c r="I191" s="17">
        <v>1302772</v>
      </c>
      <c r="J191" s="17">
        <f t="shared" si="6"/>
        <v>1316955.3333333333</v>
      </c>
      <c r="K191" s="42">
        <v>797862.83</v>
      </c>
      <c r="L191" s="17">
        <v>651591</v>
      </c>
      <c r="M191" s="26">
        <f t="shared" si="5"/>
        <v>762361.47</v>
      </c>
    </row>
    <row r="192" spans="1:13" ht="20.399999999999999" x14ac:dyDescent="0.3">
      <c r="A192" s="16">
        <v>190</v>
      </c>
      <c r="B192" s="8" t="s">
        <v>181</v>
      </c>
      <c r="C192" s="40" t="s">
        <v>181</v>
      </c>
      <c r="D192" s="40"/>
      <c r="E192" s="9" t="s">
        <v>196</v>
      </c>
      <c r="F192" s="10">
        <v>1</v>
      </c>
      <c r="G192" s="6">
        <v>87196</v>
      </c>
      <c r="H192" s="6">
        <v>131646</v>
      </c>
      <c r="I192" s="17">
        <v>88146</v>
      </c>
      <c r="J192" s="17">
        <f t="shared" si="6"/>
        <v>102329.33333333333</v>
      </c>
      <c r="K192" s="42">
        <v>36150.93</v>
      </c>
      <c r="L192" s="17">
        <v>16000</v>
      </c>
      <c r="M192" s="26">
        <f t="shared" si="5"/>
        <v>18720</v>
      </c>
    </row>
    <row r="193" spans="1:13" ht="20.399999999999999" x14ac:dyDescent="0.3">
      <c r="A193" s="16">
        <v>191</v>
      </c>
      <c r="B193" s="8" t="s">
        <v>182</v>
      </c>
      <c r="C193" s="40" t="s">
        <v>182</v>
      </c>
      <c r="D193" s="40"/>
      <c r="E193" s="9" t="s">
        <v>192</v>
      </c>
      <c r="F193" s="10">
        <v>1</v>
      </c>
      <c r="G193" s="6">
        <v>46641</v>
      </c>
      <c r="H193" s="6">
        <v>91091</v>
      </c>
      <c r="I193" s="17">
        <v>47591</v>
      </c>
      <c r="J193" s="17">
        <f t="shared" si="6"/>
        <v>61774.333333333336</v>
      </c>
      <c r="K193" s="42">
        <v>10717.53</v>
      </c>
      <c r="L193" s="17">
        <v>12000</v>
      </c>
      <c r="M193" s="26">
        <f t="shared" si="5"/>
        <v>14040</v>
      </c>
    </row>
    <row r="194" spans="1:13" ht="20.399999999999999" x14ac:dyDescent="0.3">
      <c r="A194" s="16">
        <v>192</v>
      </c>
      <c r="B194" s="8" t="s">
        <v>183</v>
      </c>
      <c r="C194" s="40" t="s">
        <v>183</v>
      </c>
      <c r="D194" s="40"/>
      <c r="E194" s="9" t="s">
        <v>192</v>
      </c>
      <c r="F194" s="10">
        <v>1</v>
      </c>
      <c r="G194" s="6">
        <v>48491</v>
      </c>
      <c r="H194" s="6">
        <v>92941</v>
      </c>
      <c r="I194" s="17">
        <v>49441</v>
      </c>
      <c r="J194" s="17">
        <f t="shared" si="6"/>
        <v>63624.333333333336</v>
      </c>
      <c r="K194" s="42">
        <v>11877.65</v>
      </c>
      <c r="L194" s="17">
        <v>19900</v>
      </c>
      <c r="M194" s="26">
        <f t="shared" si="5"/>
        <v>23283</v>
      </c>
    </row>
    <row r="195" spans="1:13" ht="20.399999999999999" x14ac:dyDescent="0.3">
      <c r="A195" s="16">
        <v>193</v>
      </c>
      <c r="B195" s="8" t="s">
        <v>184</v>
      </c>
      <c r="C195" s="40" t="s">
        <v>184</v>
      </c>
      <c r="D195" s="40"/>
      <c r="E195" s="9" t="s">
        <v>192</v>
      </c>
      <c r="F195" s="10">
        <v>1</v>
      </c>
      <c r="G195" s="6">
        <v>32790</v>
      </c>
      <c r="H195" s="6">
        <v>77240</v>
      </c>
      <c r="I195" s="17">
        <v>33740</v>
      </c>
      <c r="J195" s="17">
        <f t="shared" si="6"/>
        <v>47923.333333333336</v>
      </c>
      <c r="K195" s="42">
        <v>2032.15</v>
      </c>
      <c r="L195" s="17">
        <v>12990</v>
      </c>
      <c r="M195" s="26">
        <f t="shared" si="5"/>
        <v>15198.3</v>
      </c>
    </row>
    <row r="196" spans="1:13" ht="20.399999999999999" x14ac:dyDescent="0.3">
      <c r="A196" s="16">
        <v>194</v>
      </c>
      <c r="B196" s="12" t="s">
        <v>185</v>
      </c>
      <c r="C196" s="40" t="s">
        <v>236</v>
      </c>
      <c r="D196" s="12"/>
      <c r="E196" s="13" t="s">
        <v>192</v>
      </c>
      <c r="F196" s="14">
        <v>1</v>
      </c>
      <c r="G196" s="15">
        <v>36699</v>
      </c>
      <c r="H196" s="15">
        <v>81149</v>
      </c>
      <c r="I196" s="20">
        <v>37649</v>
      </c>
      <c r="J196" s="17">
        <f t="shared" si="6"/>
        <v>51832.333333333336</v>
      </c>
      <c r="K196" s="42">
        <v>4483.34</v>
      </c>
      <c r="L196" s="17">
        <v>12900</v>
      </c>
      <c r="M196" s="26">
        <f t="shared" ref="M196:M197" si="7">+(L196*17%)+L196</f>
        <v>15093</v>
      </c>
    </row>
    <row r="197" spans="1:13" ht="20.399999999999999" x14ac:dyDescent="0.3">
      <c r="A197" s="16">
        <v>195</v>
      </c>
      <c r="B197" s="8" t="s">
        <v>186</v>
      </c>
      <c r="C197" s="40" t="s">
        <v>186</v>
      </c>
      <c r="D197" s="8"/>
      <c r="E197" s="9" t="s">
        <v>192</v>
      </c>
      <c r="F197" s="10">
        <v>1</v>
      </c>
      <c r="G197" s="6">
        <v>32631</v>
      </c>
      <c r="H197" s="6">
        <v>77081</v>
      </c>
      <c r="I197" s="17">
        <v>33581</v>
      </c>
      <c r="J197" s="17">
        <f t="shared" si="6"/>
        <v>47764.333333333336</v>
      </c>
      <c r="K197" s="42">
        <v>1932.24</v>
      </c>
      <c r="L197" s="17">
        <v>3602</v>
      </c>
      <c r="M197" s="26">
        <f t="shared" si="7"/>
        <v>4214.34</v>
      </c>
    </row>
    <row r="198" spans="1:13" x14ac:dyDescent="0.3">
      <c r="G198" s="7"/>
      <c r="H198" s="7"/>
      <c r="I198" s="7"/>
      <c r="J198" s="7">
        <f>SUM(J3:J197)</f>
        <v>38434396.333333306</v>
      </c>
      <c r="K198" s="7">
        <f>SUM(K3:K197)</f>
        <v>18667459.879999999</v>
      </c>
      <c r="L198" s="7">
        <f>SUM(L3:L197)</f>
        <v>18785918</v>
      </c>
      <c r="M198" s="7">
        <f>SUM(M3:M197)</f>
        <v>21979524.059999987</v>
      </c>
    </row>
    <row r="199" spans="1:13" x14ac:dyDescent="0.3">
      <c r="G199" s="7"/>
      <c r="H199" s="7"/>
      <c r="I199" s="7"/>
      <c r="J199" s="7"/>
      <c r="K199" s="7"/>
    </row>
    <row r="200" spans="1:13" x14ac:dyDescent="0.3">
      <c r="G200" s="7"/>
      <c r="H200" s="7"/>
      <c r="I200" s="7"/>
      <c r="J200" s="7"/>
      <c r="K200" s="7"/>
    </row>
    <row r="201" spans="1:13" x14ac:dyDescent="0.3">
      <c r="G201" s="7"/>
      <c r="H201" s="7"/>
      <c r="I201" s="7"/>
      <c r="J201" s="7"/>
      <c r="K201" s="7">
        <f>+M198-K198</f>
        <v>3312064.1799999885</v>
      </c>
    </row>
    <row r="202" spans="1:13" x14ac:dyDescent="0.3">
      <c r="G202" s="7"/>
      <c r="H202" s="7"/>
      <c r="I202" s="7"/>
      <c r="J202" s="7"/>
      <c r="K202" s="7"/>
    </row>
    <row r="203" spans="1:13" x14ac:dyDescent="0.3">
      <c r="G203" s="7"/>
      <c r="H203" s="7"/>
      <c r="I203" s="7"/>
      <c r="J203" s="7"/>
      <c r="K203" s="7"/>
    </row>
    <row r="204" spans="1:13" x14ac:dyDescent="0.3">
      <c r="G204" s="7"/>
      <c r="H204" s="7"/>
      <c r="I204" s="7"/>
      <c r="J204" s="7"/>
      <c r="K204" s="7"/>
    </row>
    <row r="205" spans="1:13" x14ac:dyDescent="0.3">
      <c r="G205" s="7"/>
      <c r="H205" s="7"/>
      <c r="I205" s="7"/>
      <c r="J205" s="7"/>
      <c r="K205" s="7"/>
    </row>
    <row r="206" spans="1:13" x14ac:dyDescent="0.3">
      <c r="G206" s="7"/>
      <c r="H206" s="7"/>
      <c r="I206" s="7"/>
      <c r="J206" s="7"/>
      <c r="K206" s="7"/>
    </row>
    <row r="207" spans="1:13" x14ac:dyDescent="0.3">
      <c r="G207" s="7"/>
      <c r="H207" s="7"/>
      <c r="I207" s="7"/>
      <c r="J207" s="7"/>
      <c r="K207" s="7"/>
    </row>
  </sheetData>
  <mergeCells count="4">
    <mergeCell ref="A1:A2"/>
    <mergeCell ref="B1:B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Aristizabal Vasquez</dc:creator>
  <cp:lastModifiedBy>Hermes Melo Santamaría</cp:lastModifiedBy>
  <dcterms:created xsi:type="dcterms:W3CDTF">2026-06-22T16:29:44Z</dcterms:created>
  <dcterms:modified xsi:type="dcterms:W3CDTF">2026-07-15T20:26:15Z</dcterms:modified>
</cp:coreProperties>
</file>