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HP\Documents\ANM\2026\REPUESTOS MULTIDETECTORES DE GASES\DOCUMENTOS DEL PROCESO\"/>
    </mc:Choice>
  </mc:AlternateContent>
  <xr:revisionPtr revIDLastSave="0" documentId="8_{2F139EE9-27CD-4568-93E3-3CFF5FE7327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FERTA ECONOMICA" sheetId="1" r:id="rId1"/>
  </sheets>
  <definedNames>
    <definedName name="_xlnm._FilterDatabase" localSheetId="0" hidden="1">'OFERTA ECONOMICA'!$B$12:$K$27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1" l="1"/>
  <c r="J14" i="1"/>
  <c r="K14" i="1" s="1"/>
  <c r="I26" i="1" l="1"/>
  <c r="J26" i="1" s="1"/>
  <c r="K26" i="1" s="1"/>
  <c r="I15" i="1"/>
  <c r="J15" i="1" s="1"/>
  <c r="K15" i="1" s="1"/>
  <c r="I16" i="1"/>
  <c r="J16" i="1" s="1"/>
  <c r="K16" i="1" s="1"/>
  <c r="I17" i="1"/>
  <c r="J17" i="1" s="1"/>
  <c r="K17" i="1" s="1"/>
  <c r="I18" i="1"/>
  <c r="J18" i="1" s="1"/>
  <c r="K18" i="1" s="1"/>
  <c r="I19" i="1"/>
  <c r="J19" i="1" s="1"/>
  <c r="K19" i="1" s="1"/>
  <c r="I20" i="1"/>
  <c r="J20" i="1" s="1"/>
  <c r="K20" i="1" s="1"/>
  <c r="I21" i="1"/>
  <c r="J21" i="1" s="1"/>
  <c r="K21" i="1" s="1"/>
  <c r="I22" i="1"/>
  <c r="J22" i="1" s="1"/>
  <c r="K22" i="1" s="1"/>
  <c r="I23" i="1"/>
  <c r="J23" i="1" s="1"/>
  <c r="K23" i="1" s="1"/>
  <c r="I24" i="1"/>
  <c r="J24" i="1" s="1"/>
  <c r="K24" i="1" s="1"/>
  <c r="I25" i="1"/>
  <c r="J25" i="1" s="1"/>
  <c r="K25" i="1" s="1"/>
  <c r="K2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Francy Margoth Marroquin Triana</author>
  </authors>
  <commentList>
    <comment ref="G1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Francy Margoth Marroquin Triana:</t>
        </r>
        <r>
          <rPr>
            <sz val="9"/>
            <color indexed="81"/>
            <rFont val="Tahoma"/>
            <family val="2"/>
          </rPr>
          <t xml:space="preserve">
Una vez se determine el valor unitario techo incluir</t>
        </r>
      </text>
    </comment>
  </commentList>
</comments>
</file>

<file path=xl/sharedStrings.xml><?xml version="1.0" encoding="utf-8"?>
<sst xmlns="http://schemas.openxmlformats.org/spreadsheetml/2006/main" count="59" uniqueCount="44">
  <si>
    <t>________________________________________________________</t>
  </si>
  <si>
    <t>Fecha de diligenciamiento de la oferta</t>
  </si>
  <si>
    <t>Nombre del proponente</t>
  </si>
  <si>
    <t xml:space="preserve">No. de identificación </t>
  </si>
  <si>
    <t>Nombre del representante legal</t>
  </si>
  <si>
    <t xml:space="preserve">FIRMA DEL REPRESENTANTE LEGAL </t>
  </si>
  <si>
    <t>Unidad</t>
  </si>
  <si>
    <t>Kit de herramientas Mantenimiento Basico MX6</t>
  </si>
  <si>
    <t>SAFIN-KITMX6</t>
  </si>
  <si>
    <t>Estuche de proteccion nylon con correa hombros para MX6</t>
  </si>
  <si>
    <t>SAFIN-MX6</t>
  </si>
  <si>
    <t>Batería recargable de ion de litio rango extendido</t>
  </si>
  <si>
    <t>17131038-5</t>
  </si>
  <si>
    <t>Display digital para MX6</t>
  </si>
  <si>
    <t>Barrera proteccion sensores para MX6</t>
  </si>
  <si>
    <t>caracsa intermedia para MX6</t>
  </si>
  <si>
    <t>Carcasa frontal con barrera protector para MX 6</t>
  </si>
  <si>
    <t>Carcasa frontal con teclado para MX 6</t>
  </si>
  <si>
    <t>Sensor mixto Monoxido de Carbono CO / Sulfuro de Hidrogeno H2S</t>
  </si>
  <si>
    <t>17124975-J</t>
  </si>
  <si>
    <t>Sensor de Dióxido de Nitrógeno NO2</t>
  </si>
  <si>
    <t>17124975-4</t>
  </si>
  <si>
    <t>Sensor de Dióxido de Carbono CO2</t>
  </si>
  <si>
    <t>17124975-Q</t>
  </si>
  <si>
    <t>Sensor de Metano CH4</t>
  </si>
  <si>
    <t>17124975-M</t>
  </si>
  <si>
    <t>Sensor de Oxigeno O2</t>
  </si>
  <si>
    <t>17124975-3</t>
  </si>
  <si>
    <t>Valor Total Ofertado IVA Incluido</t>
  </si>
  <si>
    <t>Valor unitario ofertado incluido iva</t>
  </si>
  <si>
    <t>VALOR A OFERTAR</t>
  </si>
  <si>
    <t>Cantidad</t>
  </si>
  <si>
    <t>ELEMENTO</t>
  </si>
  <si>
    <t>REFERENCIA</t>
  </si>
  <si>
    <t>Ítem</t>
  </si>
  <si>
    <t>OBJETO: Realizar la adquisición de los repuestos requeridos para los equipos multidetectores de gases de propiedad de la Agencia Nacional de Minería – ANM. (PAA300006526)</t>
  </si>
  <si>
    <r>
      <rPr>
        <b/>
        <sz val="8"/>
        <color theme="1"/>
        <rFont val="Arial Narrow"/>
        <family val="2"/>
      </rPr>
      <t xml:space="preserve">NOTAS: </t>
    </r>
    <r>
      <rPr>
        <sz val="8"/>
        <color theme="1"/>
        <rFont val="Arial Narrow"/>
        <family val="2"/>
      </rPr>
      <t xml:space="preserve">
1. El proponente deberá diligenciar en su totalidad el Anexo oferta económica complementaria del grupo respectivo, detallando el Precio unitario antes de IVA y la tarifa IVA de cada ítem a adquirir por grupo al que presente oferta.
2. Diligenciar su oferta económica UNICAMENTE en las celdas resaltadas en color amarillo en la columna "Valor unitario ofertado antes de IVA" y el porcentaje IVA (%) aplicable; las demás celdas ya se encuentran formuladas. En la columna IVA debe incluir </t>
    </r>
    <r>
      <rPr>
        <b/>
        <sz val="8"/>
        <color rgb="FFFF0000"/>
        <rFont val="Arial Narrow"/>
        <family val="2"/>
      </rPr>
      <t>UNICAMENTE EL PORCENTAJE</t>
    </r>
    <r>
      <rPr>
        <sz val="8"/>
        <color theme="1"/>
        <rFont val="Arial Narrow"/>
        <family val="2"/>
      </rPr>
      <t xml:space="preserve">.
3. Para proyectar su oferta, revisar las especificaciones técnicas definidas en el anexo No. ANEXO  "ESPECIFICACIONES Y REQUERIMIENTOS TÉCNICOS MÍNIMOS" y demás condiciones establecidas en los documentos del proceso
</t>
    </r>
  </si>
  <si>
    <t xml:space="preserve">VALOR TOTAL OFERTADO IVA INCLUIDO </t>
  </si>
  <si>
    <t>Elementos de los equipos Multidetector de gases Ibrid MX6 de la marca industrial Scientific</t>
  </si>
  <si>
    <t>ANEXO OFERTA ECONÓMICA</t>
  </si>
  <si>
    <t>Unidad de Medida</t>
  </si>
  <si>
    <t>Valor unitario ofertado antes de IVA</t>
  </si>
  <si>
    <t>IVA</t>
  </si>
  <si>
    <t>Precio Techo antes de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</si>
</sst>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[$$-240A]\ * #,##0.00_-;\-[$$-240A]\ * #,##0.00_-;_-[$$-240A]\ * &quot;-&quot;??_-;_-@_-"/>
    <numFmt numFmtId="167" formatCode="&quot;$&quot;#,##0.00"/>
    <numFmt numFmtId="168" formatCode="&quot;$&quot;#,##0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rial Narrow"/>
      <family val="2"/>
    </font>
    <font>
      <sz val="8"/>
      <color rgb="FFFF0000"/>
      <name val="Arial Narrow"/>
      <family val="2"/>
    </font>
    <font>
      <sz val="11"/>
      <name val="Aptos Narrow"/>
      <family val="2"/>
      <scheme val="minor"/>
    </font>
    <font>
      <sz val="11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sz val="11"/>
      <color rgb="FF000000"/>
      <name val="Calibri"/>
      <family val="2"/>
    </font>
    <font>
      <sz val="10"/>
      <color rgb="FF000000"/>
      <name val="Arial Narrow"/>
      <family val="2"/>
    </font>
    <font>
      <b/>
      <sz val="8"/>
      <name val="Arial Narrow"/>
      <family val="2"/>
    </font>
    <font>
      <b/>
      <sz val="8"/>
      <color rgb="FFFF0000"/>
      <name val="Arial Narrow"/>
      <family val="2"/>
    </font>
    <font>
      <b/>
      <sz val="11"/>
      <name val="Arial Narrow"/>
      <family val="2"/>
    </font>
    <font>
      <b/>
      <sz val="8"/>
      <color theme="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 wrapText="1"/>
    </xf>
    <xf numFmtId="166" fontId="3" fillId="0" borderId="0" xfId="0" applyNumberFormat="1" applyFont="1" applyAlignment="1">
      <alignment vertical="center" wrapText="1"/>
    </xf>
    <xf numFmtId="166" fontId="2" fillId="0" borderId="0" xfId="0" applyNumberFormat="1" applyFont="1" applyAlignment="1">
      <alignment vertical="center" wrapText="1"/>
    </xf>
    <xf numFmtId="164" fontId="2" fillId="0" borderId="0" xfId="2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Protection="1">
      <protection locked="0"/>
    </xf>
    <xf numFmtId="0" fontId="5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7" fillId="0" borderId="0" xfId="0" applyFont="1" applyProtection="1"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2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167" fontId="10" fillId="3" borderId="2" xfId="0" applyNumberFormat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164" fontId="15" fillId="5" borderId="2" xfId="2" applyFont="1" applyFill="1" applyBorder="1" applyAlignment="1">
      <alignment horizontal="center" vertical="center" wrapText="1"/>
    </xf>
    <xf numFmtId="164" fontId="15" fillId="5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4" fillId="2" borderId="2" xfId="0" applyFont="1" applyFill="1" applyBorder="1" applyAlignment="1">
      <alignment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 wrapText="1"/>
    </xf>
    <xf numFmtId="164" fontId="10" fillId="0" borderId="2" xfId="0" applyNumberFormat="1" applyFont="1" applyBorder="1" applyAlignment="1">
      <alignment horizontal="center" vertical="center"/>
    </xf>
    <xf numFmtId="164" fontId="12" fillId="0" borderId="2" xfId="1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17" fillId="5" borderId="2" xfId="0" applyNumberFormat="1" applyFont="1" applyFill="1" applyBorder="1" applyAlignment="1">
      <alignment horizontal="center" vertical="center" wrapText="1"/>
    </xf>
    <xf numFmtId="164" fontId="15" fillId="5" borderId="2" xfId="0" applyNumberFormat="1" applyFont="1" applyFill="1" applyBorder="1" applyAlignment="1">
      <alignment horizontal="center" vertical="center" textRotation="90" wrapText="1"/>
    </xf>
    <xf numFmtId="164" fontId="15" fillId="5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justify" vertical="center" wrapText="1"/>
    </xf>
    <xf numFmtId="0" fontId="11" fillId="4" borderId="2" xfId="0" applyFont="1" applyFill="1" applyBorder="1" applyAlignment="1">
      <alignment horizontal="right" vertical="center" wrapText="1"/>
    </xf>
    <xf numFmtId="0" fontId="8" fillId="2" borderId="0" xfId="0" applyFont="1" applyFill="1" applyAlignment="1" applyProtection="1">
      <alignment horizontal="center" vertical="center"/>
      <protection locked="0"/>
    </xf>
    <xf numFmtId="168" fontId="0" fillId="0" borderId="2" xfId="0" applyNumberFormat="1" applyBorder="1" applyAlignment="1">
      <alignment horizont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10582</xdr:colOff>
      <xdr:row>0</xdr:row>
      <xdr:rowOff>127001</xdr:rowOff>
    </xdr:from>
    <xdr:ext cx="1055159" cy="676114"/>
    <xdr:pic>
      <xdr:nvPicPr>
        <xdr:cNvPr id="2" name="Imagen 1" descr="Colombia potencia de la vida">
          <a:extLst>
            <a:ext uri="{FF2B5EF4-FFF2-40B4-BE49-F238E27FC236}">
              <a16:creationId xmlns:a16="http://schemas.microsoft.com/office/drawing/2014/main" id="{E016C5D2-1CC4-42F0-863A-0CFE4E79D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457" y="127001"/>
          <a:ext cx="1055159" cy="6761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3"/>
  <sheetViews>
    <sheetView showGridLines="0" tabSelected="1" topLeftCell="A16" zoomScaleNormal="100" workbookViewId="0">
      <selection activeCell="G14" sqref="G14"/>
    </sheetView>
  </sheetViews>
  <sheetFormatPr baseColWidth="10" defaultColWidth="0" defaultRowHeight="12.75" zeroHeight="1" x14ac:dyDescent="0.25"/>
  <cols>
    <col min="1" max="1" width="2.140625" style="1" customWidth="1"/>
    <col min="2" max="2" width="4.5703125" style="5" customWidth="1"/>
    <col min="3" max="3" width="14.42578125" style="5" customWidth="1"/>
    <col min="4" max="4" width="37" style="5" customWidth="1"/>
    <col min="5" max="5" width="9.5703125" style="5" customWidth="1"/>
    <col min="6" max="6" width="8.5703125" style="5" customWidth="1"/>
    <col min="7" max="7" width="14.42578125" style="5" bestFit="1" customWidth="1"/>
    <col min="8" max="8" width="13" style="4" customWidth="1"/>
    <col min="9" max="9" width="9" style="4" bestFit="1" customWidth="1"/>
    <col min="10" max="10" width="11.42578125" style="3" customWidth="1"/>
    <col min="11" max="11" width="12.85546875" style="2" bestFit="1" customWidth="1"/>
    <col min="12" max="12" width="6.28515625" style="1" customWidth="1"/>
    <col min="13" max="13" width="9.140625" style="1" hidden="1" customWidth="1"/>
    <col min="14" max="15" width="6.28515625" style="1" hidden="1" customWidth="1"/>
    <col min="16" max="16" width="9.140625" style="1" hidden="1" customWidth="1"/>
    <col min="17" max="17" width="11.5703125" style="1" hidden="1" customWidth="1"/>
    <col min="18" max="20" width="0" style="1" hidden="1" customWidth="1"/>
    <col min="21" max="16384" width="6.28515625" style="1" hidden="1"/>
  </cols>
  <sheetData>
    <row r="1" spans="1:20" x14ac:dyDescent="0.25">
      <c r="A1" s="27" t="s">
        <v>39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20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20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20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20" ht="30.75" customHeight="1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20" x14ac:dyDescent="0.25"/>
    <row r="7" spans="1:20" ht="20.25" customHeight="1" x14ac:dyDescent="0.25">
      <c r="A7" s="33" t="s">
        <v>35</v>
      </c>
      <c r="B7" s="33"/>
      <c r="C7" s="33"/>
      <c r="D7" s="33"/>
      <c r="E7" s="33"/>
      <c r="F7" s="33"/>
      <c r="G7" s="33"/>
      <c r="H7" s="33"/>
      <c r="I7" s="33"/>
      <c r="J7" s="33"/>
      <c r="K7" s="33"/>
    </row>
    <row r="8" spans="1:20" ht="78" customHeight="1" x14ac:dyDescent="0.25">
      <c r="A8" s="34" t="s">
        <v>36</v>
      </c>
      <c r="B8" s="34"/>
      <c r="C8" s="34"/>
      <c r="D8" s="34"/>
      <c r="E8" s="34"/>
      <c r="F8" s="34"/>
      <c r="G8" s="34"/>
      <c r="H8" s="34"/>
      <c r="I8" s="34"/>
      <c r="J8" s="34"/>
      <c r="K8" s="34"/>
    </row>
    <row r="9" spans="1:20" x14ac:dyDescent="0.25"/>
    <row r="10" spans="1:20" x14ac:dyDescent="0.25">
      <c r="E10" s="2"/>
      <c r="F10" s="2"/>
      <c r="G10" s="2"/>
      <c r="H10" s="2"/>
      <c r="I10" s="2"/>
      <c r="J10" s="2"/>
    </row>
    <row r="11" spans="1:20" ht="16.5" x14ac:dyDescent="0.25">
      <c r="B11" s="29" t="s">
        <v>38</v>
      </c>
      <c r="C11" s="29"/>
      <c r="D11" s="29"/>
      <c r="E11" s="29"/>
      <c r="F11" s="29"/>
      <c r="G11" s="29"/>
      <c r="H11" s="29"/>
      <c r="I11" s="29"/>
      <c r="J11" s="29"/>
      <c r="K11" s="29"/>
    </row>
    <row r="12" spans="1:20" ht="26.25" customHeight="1" x14ac:dyDescent="0.25">
      <c r="B12" s="30" t="s">
        <v>34</v>
      </c>
      <c r="C12" s="31" t="s">
        <v>33</v>
      </c>
      <c r="D12" s="31" t="s">
        <v>32</v>
      </c>
      <c r="E12" s="31" t="s">
        <v>40</v>
      </c>
      <c r="F12" s="31" t="s">
        <v>31</v>
      </c>
      <c r="G12" s="31" t="s">
        <v>43</v>
      </c>
      <c r="H12" s="31" t="s">
        <v>30</v>
      </c>
      <c r="I12" s="31"/>
      <c r="J12" s="31"/>
      <c r="K12" s="31"/>
    </row>
    <row r="13" spans="1:20" s="5" customFormat="1" ht="48" customHeight="1" x14ac:dyDescent="0.25">
      <c r="B13" s="30"/>
      <c r="C13" s="31"/>
      <c r="D13" s="31"/>
      <c r="E13" s="31"/>
      <c r="F13" s="31"/>
      <c r="G13" s="31"/>
      <c r="H13" s="17" t="s">
        <v>41</v>
      </c>
      <c r="I13" s="17" t="s">
        <v>42</v>
      </c>
      <c r="J13" s="18" t="s">
        <v>29</v>
      </c>
      <c r="K13" s="18" t="s">
        <v>28</v>
      </c>
      <c r="M13" s="1"/>
      <c r="N13" s="1"/>
      <c r="O13" s="1"/>
      <c r="Q13" s="32"/>
      <c r="R13" s="32"/>
      <c r="S13" s="32"/>
      <c r="T13" s="32"/>
    </row>
    <row r="14" spans="1:20" s="5" customFormat="1" ht="15" x14ac:dyDescent="0.25">
      <c r="B14" s="16">
        <v>1</v>
      </c>
      <c r="C14" s="19" t="s">
        <v>27</v>
      </c>
      <c r="D14" s="20" t="s">
        <v>26</v>
      </c>
      <c r="E14" s="15" t="s">
        <v>6</v>
      </c>
      <c r="F14" s="21">
        <v>47</v>
      </c>
      <c r="G14" s="37">
        <v>1733316</v>
      </c>
      <c r="H14" s="25">
        <v>0</v>
      </c>
      <c r="I14" s="25">
        <f>+H14*0.19</f>
        <v>0</v>
      </c>
      <c r="J14" s="26">
        <f>+H14+I14</f>
        <v>0</v>
      </c>
      <c r="K14" s="25">
        <f>+J14*F14</f>
        <v>0</v>
      </c>
      <c r="M14" s="1"/>
      <c r="N14" s="1"/>
      <c r="O14" s="1"/>
    </row>
    <row r="15" spans="1:20" s="5" customFormat="1" ht="15" x14ac:dyDescent="0.25">
      <c r="B15" s="16">
        <v>2</v>
      </c>
      <c r="C15" s="19" t="s">
        <v>25</v>
      </c>
      <c r="D15" s="20" t="s">
        <v>24</v>
      </c>
      <c r="E15" s="15" t="s">
        <v>6</v>
      </c>
      <c r="F15" s="21">
        <v>23</v>
      </c>
      <c r="G15" s="37">
        <v>2287834</v>
      </c>
      <c r="H15" s="25">
        <v>0</v>
      </c>
      <c r="I15" s="25">
        <f t="shared" ref="I15:I26" si="0">+H15*0.19</f>
        <v>0</v>
      </c>
      <c r="J15" s="26">
        <f t="shared" ref="J15:J26" si="1">+H15+I15</f>
        <v>0</v>
      </c>
      <c r="K15" s="25">
        <f t="shared" ref="K15:K26" si="2">+J15*F15</f>
        <v>0</v>
      </c>
      <c r="M15" s="1"/>
      <c r="N15" s="1"/>
      <c r="O15" s="1"/>
    </row>
    <row r="16" spans="1:20" s="5" customFormat="1" ht="15" x14ac:dyDescent="0.25">
      <c r="B16" s="16">
        <v>3</v>
      </c>
      <c r="C16" s="19" t="s">
        <v>23</v>
      </c>
      <c r="D16" s="22" t="s">
        <v>22</v>
      </c>
      <c r="E16" s="15" t="s">
        <v>6</v>
      </c>
      <c r="F16" s="21">
        <v>12</v>
      </c>
      <c r="G16" s="37">
        <v>4724739</v>
      </c>
      <c r="H16" s="25">
        <v>0</v>
      </c>
      <c r="I16" s="25">
        <f t="shared" si="0"/>
        <v>0</v>
      </c>
      <c r="J16" s="26">
        <f t="shared" si="1"/>
        <v>0</v>
      </c>
      <c r="K16" s="25">
        <f t="shared" si="2"/>
        <v>0</v>
      </c>
      <c r="M16" s="1"/>
      <c r="N16" s="1"/>
      <c r="O16" s="1"/>
    </row>
    <row r="17" spans="2:17" s="5" customFormat="1" ht="15" x14ac:dyDescent="0.25">
      <c r="B17" s="16">
        <v>4</v>
      </c>
      <c r="C17" s="19" t="s">
        <v>21</v>
      </c>
      <c r="D17" s="22" t="s">
        <v>20</v>
      </c>
      <c r="E17" s="15" t="s">
        <v>6</v>
      </c>
      <c r="F17" s="21">
        <v>19</v>
      </c>
      <c r="G17" s="37">
        <v>3455302</v>
      </c>
      <c r="H17" s="25">
        <v>0</v>
      </c>
      <c r="I17" s="25">
        <f t="shared" si="0"/>
        <v>0</v>
      </c>
      <c r="J17" s="26">
        <f t="shared" si="1"/>
        <v>0</v>
      </c>
      <c r="K17" s="25">
        <f t="shared" si="2"/>
        <v>0</v>
      </c>
      <c r="M17" s="1"/>
      <c r="N17" s="1"/>
      <c r="O17" s="1"/>
    </row>
    <row r="18" spans="2:17" s="5" customFormat="1" ht="34.5" customHeight="1" x14ac:dyDescent="0.25">
      <c r="B18" s="16">
        <v>5</v>
      </c>
      <c r="C18" s="19" t="s">
        <v>19</v>
      </c>
      <c r="D18" s="22" t="s">
        <v>18</v>
      </c>
      <c r="E18" s="15" t="s">
        <v>6</v>
      </c>
      <c r="F18" s="21">
        <v>17</v>
      </c>
      <c r="G18" s="37">
        <v>4481992</v>
      </c>
      <c r="H18" s="25">
        <v>0</v>
      </c>
      <c r="I18" s="25">
        <f t="shared" si="0"/>
        <v>0</v>
      </c>
      <c r="J18" s="26">
        <f t="shared" si="1"/>
        <v>0</v>
      </c>
      <c r="K18" s="25">
        <f t="shared" si="2"/>
        <v>0</v>
      </c>
      <c r="M18" s="1"/>
      <c r="N18" s="1"/>
      <c r="O18" s="1"/>
    </row>
    <row r="19" spans="2:17" ht="15" x14ac:dyDescent="0.25">
      <c r="B19" s="16">
        <v>6</v>
      </c>
      <c r="C19" s="19">
        <v>17130964</v>
      </c>
      <c r="D19" s="22" t="s">
        <v>17</v>
      </c>
      <c r="E19" s="15" t="s">
        <v>6</v>
      </c>
      <c r="F19" s="21">
        <v>29</v>
      </c>
      <c r="G19" s="37">
        <v>156649</v>
      </c>
      <c r="H19" s="25">
        <v>0</v>
      </c>
      <c r="I19" s="25">
        <f t="shared" si="0"/>
        <v>0</v>
      </c>
      <c r="J19" s="26">
        <f t="shared" si="1"/>
        <v>0</v>
      </c>
      <c r="K19" s="25">
        <f t="shared" si="2"/>
        <v>0</v>
      </c>
      <c r="L19" s="5"/>
    </row>
    <row r="20" spans="2:17" ht="15" x14ac:dyDescent="0.25">
      <c r="B20" s="16">
        <v>7</v>
      </c>
      <c r="C20" s="19">
        <v>17128265</v>
      </c>
      <c r="D20" s="20" t="s">
        <v>16</v>
      </c>
      <c r="E20" s="15" t="s">
        <v>6</v>
      </c>
      <c r="F20" s="21">
        <v>34</v>
      </c>
      <c r="G20" s="37">
        <v>199618</v>
      </c>
      <c r="H20" s="25">
        <v>0</v>
      </c>
      <c r="I20" s="25">
        <f t="shared" si="0"/>
        <v>0</v>
      </c>
      <c r="J20" s="26">
        <f t="shared" si="1"/>
        <v>0</v>
      </c>
      <c r="K20" s="25">
        <f t="shared" si="2"/>
        <v>0</v>
      </c>
      <c r="L20" s="5"/>
    </row>
    <row r="21" spans="2:17" s="5" customFormat="1" ht="15" x14ac:dyDescent="0.25">
      <c r="B21" s="16">
        <v>8</v>
      </c>
      <c r="C21" s="19">
        <v>17127887</v>
      </c>
      <c r="D21" s="20" t="s">
        <v>15</v>
      </c>
      <c r="E21" s="15" t="s">
        <v>6</v>
      </c>
      <c r="F21" s="21">
        <v>24</v>
      </c>
      <c r="G21" s="37">
        <v>133454</v>
      </c>
      <c r="H21" s="25">
        <v>0</v>
      </c>
      <c r="I21" s="25">
        <f t="shared" si="0"/>
        <v>0</v>
      </c>
      <c r="J21" s="26">
        <f t="shared" si="1"/>
        <v>0</v>
      </c>
      <c r="K21" s="25">
        <f t="shared" si="2"/>
        <v>0</v>
      </c>
      <c r="M21" s="1"/>
      <c r="P21" s="1"/>
      <c r="Q21" s="1"/>
    </row>
    <row r="22" spans="2:17" s="5" customFormat="1" ht="15" x14ac:dyDescent="0.25">
      <c r="B22" s="16">
        <v>9</v>
      </c>
      <c r="C22" s="19">
        <v>17131376</v>
      </c>
      <c r="D22" s="22" t="s">
        <v>14</v>
      </c>
      <c r="E22" s="15" t="s">
        <v>6</v>
      </c>
      <c r="F22" s="21">
        <v>27</v>
      </c>
      <c r="G22" s="37">
        <v>88431</v>
      </c>
      <c r="H22" s="25">
        <v>0</v>
      </c>
      <c r="I22" s="25">
        <f t="shared" si="0"/>
        <v>0</v>
      </c>
      <c r="J22" s="26">
        <f t="shared" si="1"/>
        <v>0</v>
      </c>
      <c r="K22" s="25">
        <f t="shared" si="2"/>
        <v>0</v>
      </c>
      <c r="M22" s="1"/>
      <c r="P22" s="1"/>
      <c r="Q22" s="1"/>
    </row>
    <row r="23" spans="2:17" ht="15" x14ac:dyDescent="0.25">
      <c r="B23" s="16">
        <v>10</v>
      </c>
      <c r="C23" s="19">
        <v>17154921</v>
      </c>
      <c r="D23" s="22" t="s">
        <v>13</v>
      </c>
      <c r="E23" s="15" t="s">
        <v>6</v>
      </c>
      <c r="F23" s="21">
        <v>8</v>
      </c>
      <c r="G23" s="37">
        <v>1524795</v>
      </c>
      <c r="H23" s="25">
        <v>0</v>
      </c>
      <c r="I23" s="25">
        <f t="shared" si="0"/>
        <v>0</v>
      </c>
      <c r="J23" s="26">
        <f t="shared" si="1"/>
        <v>0</v>
      </c>
      <c r="K23" s="25">
        <f t="shared" si="2"/>
        <v>0</v>
      </c>
      <c r="L23" s="5"/>
    </row>
    <row r="24" spans="2:17" ht="15" x14ac:dyDescent="0.25">
      <c r="B24" s="16">
        <v>11</v>
      </c>
      <c r="C24" s="19" t="s">
        <v>12</v>
      </c>
      <c r="D24" s="22" t="s">
        <v>11</v>
      </c>
      <c r="E24" s="15" t="s">
        <v>6</v>
      </c>
      <c r="F24" s="21">
        <v>11</v>
      </c>
      <c r="G24" s="37">
        <v>2327776</v>
      </c>
      <c r="H24" s="25">
        <v>0</v>
      </c>
      <c r="I24" s="25">
        <f t="shared" si="0"/>
        <v>0</v>
      </c>
      <c r="J24" s="26">
        <f t="shared" si="1"/>
        <v>0</v>
      </c>
      <c r="K24" s="25">
        <f t="shared" si="2"/>
        <v>0</v>
      </c>
      <c r="L24" s="5"/>
    </row>
    <row r="25" spans="2:17" ht="25.5" x14ac:dyDescent="0.25">
      <c r="B25" s="16">
        <v>12</v>
      </c>
      <c r="C25" s="19" t="s">
        <v>10</v>
      </c>
      <c r="D25" s="22" t="s">
        <v>9</v>
      </c>
      <c r="E25" s="15" t="s">
        <v>6</v>
      </c>
      <c r="F25" s="21">
        <v>4</v>
      </c>
      <c r="G25" s="37">
        <v>184391</v>
      </c>
      <c r="H25" s="25">
        <v>0</v>
      </c>
      <c r="I25" s="25">
        <f t="shared" si="0"/>
        <v>0</v>
      </c>
      <c r="J25" s="26">
        <f t="shared" si="1"/>
        <v>0</v>
      </c>
      <c r="K25" s="25">
        <f t="shared" si="2"/>
        <v>0</v>
      </c>
      <c r="L25" s="5"/>
    </row>
    <row r="26" spans="2:17" s="5" customFormat="1" ht="15" x14ac:dyDescent="0.25">
      <c r="B26" s="16">
        <v>13</v>
      </c>
      <c r="C26" s="23" t="s">
        <v>8</v>
      </c>
      <c r="D26" s="24" t="s">
        <v>7</v>
      </c>
      <c r="E26" s="15" t="s">
        <v>6</v>
      </c>
      <c r="F26" s="21">
        <v>9</v>
      </c>
      <c r="G26" s="37">
        <v>295804</v>
      </c>
      <c r="H26" s="25">
        <v>0</v>
      </c>
      <c r="I26" s="25">
        <f t="shared" si="0"/>
        <v>0</v>
      </c>
      <c r="J26" s="26">
        <f t="shared" si="1"/>
        <v>0</v>
      </c>
      <c r="K26" s="25">
        <f t="shared" si="2"/>
        <v>0</v>
      </c>
      <c r="M26" s="1"/>
      <c r="P26" s="1"/>
      <c r="Q26" s="1"/>
    </row>
    <row r="27" spans="2:17" ht="27" customHeight="1" x14ac:dyDescent="0.25">
      <c r="B27" s="35" t="s">
        <v>37</v>
      </c>
      <c r="C27" s="35"/>
      <c r="D27" s="35"/>
      <c r="E27" s="35"/>
      <c r="F27" s="35"/>
      <c r="G27" s="35"/>
      <c r="H27" s="35"/>
      <c r="I27" s="35"/>
      <c r="J27" s="35"/>
      <c r="K27" s="14">
        <f>ROUND(SUM(K14:K26),0)</f>
        <v>0</v>
      </c>
    </row>
    <row r="28" spans="2:17" x14ac:dyDescent="0.25"/>
    <row r="29" spans="2:17" x14ac:dyDescent="0.25"/>
    <row r="30" spans="2:17" ht="16.5" x14ac:dyDescent="0.25">
      <c r="C30" s="13"/>
      <c r="D30" s="6"/>
      <c r="E30" s="6"/>
      <c r="F30" s="6"/>
      <c r="G30" s="6"/>
    </row>
    <row r="31" spans="2:17" ht="15.75" thickBot="1" x14ac:dyDescent="0.3">
      <c r="B31" s="12"/>
      <c r="C31" s="12"/>
      <c r="D31" s="11"/>
      <c r="E31" s="7"/>
      <c r="F31" s="6"/>
      <c r="G31" s="6"/>
    </row>
    <row r="32" spans="2:17" ht="15" x14ac:dyDescent="0.25">
      <c r="B32" s="36" t="s">
        <v>5</v>
      </c>
      <c r="C32" s="36"/>
      <c r="D32" s="36"/>
      <c r="E32" s="7"/>
      <c r="F32" s="6"/>
      <c r="G32" s="6"/>
    </row>
    <row r="33" spans="2:7" ht="15" x14ac:dyDescent="0.25">
      <c r="B33" s="10" t="s">
        <v>4</v>
      </c>
      <c r="D33" s="8" t="s">
        <v>0</v>
      </c>
      <c r="E33" s="7"/>
      <c r="F33" s="6"/>
      <c r="G33" s="6"/>
    </row>
    <row r="34" spans="2:7" ht="15" x14ac:dyDescent="0.25">
      <c r="B34" s="10" t="s">
        <v>3</v>
      </c>
      <c r="D34" s="8" t="s">
        <v>0</v>
      </c>
      <c r="E34" s="7"/>
      <c r="F34" s="6"/>
      <c r="G34" s="6"/>
    </row>
    <row r="35" spans="2:7" ht="15" x14ac:dyDescent="0.25">
      <c r="B35" s="10" t="s">
        <v>2</v>
      </c>
      <c r="D35" s="8" t="s">
        <v>0</v>
      </c>
      <c r="E35" s="7"/>
      <c r="F35" s="6"/>
      <c r="G35" s="6"/>
    </row>
    <row r="36" spans="2:7" ht="15" x14ac:dyDescent="0.25">
      <c r="B36" s="9" t="s">
        <v>1</v>
      </c>
      <c r="D36" s="8" t="s">
        <v>0</v>
      </c>
      <c r="E36" s="7"/>
      <c r="F36" s="6"/>
      <c r="G36" s="6"/>
    </row>
    <row r="37" spans="2:7" ht="15" x14ac:dyDescent="0.25">
      <c r="E37" s="7"/>
      <c r="F37" s="6"/>
      <c r="G37" s="6"/>
    </row>
    <row r="38" spans="2:7" ht="15" x14ac:dyDescent="0.25">
      <c r="E38" s="7"/>
      <c r="F38" s="6"/>
      <c r="G38" s="6"/>
    </row>
    <row r="39" spans="2:7" ht="15" hidden="1" x14ac:dyDescent="0.25">
      <c r="E39" s="7"/>
      <c r="F39" s="6"/>
      <c r="G39" s="6"/>
    </row>
    <row r="40" spans="2:7" ht="15" hidden="1" x14ac:dyDescent="0.25">
      <c r="E40" s="7"/>
      <c r="F40" s="6"/>
      <c r="G40" s="6"/>
    </row>
    <row r="41" spans="2:7" x14ac:dyDescent="0.25"/>
    <row r="42" spans="2:7" x14ac:dyDescent="0.25"/>
    <row r="43" spans="2:7" x14ac:dyDescent="0.25"/>
  </sheetData>
  <autoFilter ref="B12:K27" xr:uid="{00000000-0009-0000-0000-000000000000}">
    <filterColumn colId="6" showButton="0"/>
    <filterColumn colId="7" showButton="0"/>
    <filterColumn colId="8" showButton="0"/>
  </autoFilter>
  <mergeCells count="14">
    <mergeCell ref="Q13:T13"/>
    <mergeCell ref="A7:K7"/>
    <mergeCell ref="A8:K8"/>
    <mergeCell ref="B27:J27"/>
    <mergeCell ref="B32:D32"/>
    <mergeCell ref="A1:K5"/>
    <mergeCell ref="B11:K11"/>
    <mergeCell ref="B12:B13"/>
    <mergeCell ref="C12:C13"/>
    <mergeCell ref="D12:D13"/>
    <mergeCell ref="E12:E13"/>
    <mergeCell ref="F12:F13"/>
    <mergeCell ref="H12:K12"/>
    <mergeCell ref="G12:G13"/>
  </mergeCells>
  <pageMargins left="0.7" right="0.7" top="0.75" bottom="0.75" header="0.3" footer="0.3"/>
  <pageSetup orientation="portrait" r:id="rId1"/>
  <headerFooter>
    <oddFooter>&amp;L_x000D_&amp;1#&amp;"Aptos"&amp;10&amp;K000000 Informacion publica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Morales Lopez</dc:creator>
  <cp:lastModifiedBy>Natalia Morales Lopez</cp:lastModifiedBy>
  <dcterms:created xsi:type="dcterms:W3CDTF">2026-03-30T16:46:58Z</dcterms:created>
  <dcterms:modified xsi:type="dcterms:W3CDTF">2026-04-21T10:15:44Z</dcterms:modified>
</cp:coreProperties>
</file>