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alcrionegro-my.sharepoint.com/personal/mescobar_rionegro_gov_co/Documents/CONTRATACION/2026/JULIO/BILINGUISMO/"/>
    </mc:Choice>
  </mc:AlternateContent>
  <xr:revisionPtr revIDLastSave="335" documentId="8_{47826DEA-CD2A-4F3B-8898-D5D42B7A2CE5}" xr6:coauthVersionLast="47" xr6:coauthVersionMax="47" xr10:uidLastSave="{A64A2D85-3168-48FB-854D-88F69798CDA0}"/>
  <bookViews>
    <workbookView xWindow="-120" yWindow="-120" windowWidth="24240" windowHeight="13140" xr2:uid="{5CFF7FF0-A500-46B8-9AF7-E31F2D63FB12}"/>
  </bookViews>
  <sheets>
    <sheet name="LOTE 1" sheetId="1" r:id="rId1"/>
    <sheet name="LOTE 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55" i="2" l="1"/>
  <c r="J55" i="2"/>
  <c r="I53" i="2"/>
  <c r="I34" i="2"/>
  <c r="I19" i="2"/>
  <c r="I18" i="2"/>
  <c r="I17" i="2"/>
  <c r="I15" i="2"/>
  <c r="I14" i="2"/>
  <c r="I13" i="2"/>
  <c r="I11" i="2"/>
  <c r="I10" i="2"/>
  <c r="I8" i="2"/>
  <c r="I7" i="2"/>
  <c r="I6" i="2"/>
  <c r="K50" i="1"/>
  <c r="J50" i="1"/>
  <c r="I19" i="1"/>
  <c r="I17" i="1"/>
  <c r="I7" i="1"/>
  <c r="I8" i="1"/>
  <c r="I9" i="1"/>
  <c r="I11" i="1"/>
  <c r="I14" i="1"/>
  <c r="I15" i="1"/>
  <c r="I20" i="1"/>
  <c r="I22" i="1"/>
  <c r="I26" i="1"/>
  <c r="I27" i="1"/>
  <c r="I28" i="1"/>
  <c r="I30" i="1"/>
  <c r="I31" i="1"/>
  <c r="I32" i="1"/>
  <c r="I34" i="1"/>
  <c r="I35" i="1"/>
  <c r="I36" i="1"/>
  <c r="I37" i="1"/>
  <c r="I38" i="1"/>
  <c r="I39" i="1"/>
  <c r="I41" i="1"/>
  <c r="I42" i="1"/>
  <c r="I43" i="1"/>
  <c r="I45" i="1"/>
  <c r="I46" i="1"/>
  <c r="I47" i="1"/>
  <c r="I48" i="1"/>
  <c r="I6" i="1"/>
  <c r="I16" i="2" l="1"/>
  <c r="I12" i="2"/>
  <c r="I9" i="2"/>
  <c r="I54" i="2"/>
  <c r="I49" i="1"/>
  <c r="I50" i="1" s="1"/>
  <c r="I21" i="1"/>
  <c r="I33" i="1"/>
  <c r="I44" i="1"/>
  <c r="I40" i="1"/>
  <c r="I29" i="1"/>
  <c r="I10" i="1"/>
  <c r="I16" i="1"/>
  <c r="I55" i="2" l="1"/>
  <c r="I56" i="2" s="1"/>
</calcChain>
</file>

<file path=xl/sharedStrings.xml><?xml version="1.0" encoding="utf-8"?>
<sst xmlns="http://schemas.openxmlformats.org/spreadsheetml/2006/main" count="235" uniqueCount="203">
  <si>
    <t>LOTE 1</t>
  </si>
  <si>
    <t>COMPONENTE</t>
  </si>
  <si>
    <t>DESCRIPCIÓN</t>
  </si>
  <si>
    <t>ACTIVIDADES</t>
  </si>
  <si>
    <t>PRODUCTO/</t>
  </si>
  <si>
    <t>RESULTADO</t>
  </si>
  <si>
    <t>UNIDAD DE MEDIDA</t>
  </si>
  <si>
    <t>CANTIDAD</t>
  </si>
  <si>
    <t>1. Formación en inglés dirigida a docentes de las IIEE oficiales del municipio de Rionegro.</t>
  </si>
  <si>
    <t>Desarrollo de un proceso de formación en inglés dirigido a un mínimo de 50 docentes de las instituciones educativas oficiales del municipio de Rionegro, que atienden los niveles de transición hasta grado 11°. La estrategia contempla la realización de un curso presencial de 40 horas, organizados en tres grupos entre 15 y 20 participantes, de acuerdo con los criterios establecidos por la Secretaría de Educación.</t>
  </si>
  <si>
    <t>El proceso formativo estará orientado al fortalecimiento de las competencias comunicativas en inglés, en concordancia con los estándares definidos por el Ministerio de Educación Nacional (MEN) y el Marco Común Europeo de Referencia para las Lenguas (MCERL). Asimismo, promoverá el uso pedagógico del idioma en el aula y la aplicación práctica de metodologías activas para la enseñanza y el aprendizaje de lenguas extranjeras.</t>
  </si>
  <si>
    <t>1. Diseñar y ejecutar (1) curso de inglés de 40 horas, ajustado al nivel de competencia inicial de los participantes e incorporando estrategias didácticas orientadas al uso funcional y contextualizado del idioma; asimismo, implementar mecanismos de seguimiento, control de asistencia y permanencia durante el desarrollo de los cursos, mediante alertas tempranas, comunicación con directivos docentes y jornadas de refuerzo académico, con el fin de promover la participación activa y la culminación efectiva del proceso formativo.</t>
  </si>
  <si>
    <t>Plan de formación detallado: incluye cronograma, metodología, estructura curricular, niveles, criterios de evaluación, y listado de docentes inscritos. Se adjunta evidencia fotográfica del inicio del curso.</t>
  </si>
  <si>
    <t>Documento técnico, acompañado de anexos, registros de asistencia, evidencias fotográficas, instrumentos de seguimiento.</t>
  </si>
  <si>
    <t>2. Aplicar pruebas diagnósticas (entrada) y pruebas finales (salida) con el fin de medir el progreso de los docentes en las habilidades comunicativas del inglés.</t>
  </si>
  <si>
    <t>Informe comparativo de resultados de pruebas con análisis estadístico de progreso individual y grupal. Se adjunta listado de participantes y evidencia fotográfica.</t>
  </si>
  <si>
    <t>Documento técnico</t>
  </si>
  <si>
    <t>3. Coordinar y garantizar una prueba estandarizada internacional reconocida por el MEN para 50 docentes: inscripción ante la institución certificadora, pago de inscripción y demás actividades logísticas y administrativas que se requieran</t>
  </si>
  <si>
    <t>Registro detallado de los docentes que presentan las pruebas y análisis de los resultados obtenidos en la prueba.</t>
  </si>
  <si>
    <t>4. Elaborar un informe final consolidado que sistematice el proceso, los resultados alcanzados, buenas prácticas, nivel de satisfacción de los participantes y entrega de certificados</t>
  </si>
  <si>
    <t>Informe final del componente: incluye análisis de logros frente al indicador, relación de certificados entregados, evidencia fotográfica de sesiones y socialización de resultados.</t>
  </si>
  <si>
    <t>Informe consolidado</t>
  </si>
  <si>
    <t>TOTAL COMPONENTE 1</t>
  </si>
  <si>
    <t>2. Promoción de espacios académicos de inmersión bilingüe para docentes de las IIEE oficiales del municipio de Rionegro.</t>
  </si>
  <si>
    <t>Organización y ejecución de una jornada de inmersión bilingüe presencial de seis (6) horas dirigidas a 65 docentes de las instituciones educativas oficiales del municipio de Rionegro. Esta jornada tiene como propósito fortalecer sus habilidades pedagógicas y comunicativas en inglés, integrando metodologías innovadoras como STEAM e Inteligencia Artificial, y promoviendo experiencias significativas en la práctica del idioma.</t>
  </si>
  <si>
    <t>Se debe garantizar a los docentes los siguientes insumos: transporte, refrigerio almuerzo, materiales de trabajo para la jornada a desarrollar (libretas, lapiceros, fotocopias, etc.), recursos tecnológicos, logísticos y humanos necesarios</t>
  </si>
  <si>
    <t>El operador será responsable de garantizar la operación completa de la jornada, condiciones técnicas y recursos pedagógicos requeridos para la jornada.</t>
  </si>
  <si>
    <t>1. Diseñar una agenda pedagógica estructurada que integre objetivos, contenidos temáticos, metodologías activas y evaluación de impacto, con enfoque en enseñanza del inglés, STEAM e Inteligencia Artificial.</t>
  </si>
  <si>
    <t>Documento técnico de planificación: agenda pedagógica, cronograma, objetivos, metodología y perfil de facilitadores.</t>
  </si>
  <si>
    <t>Documento</t>
  </si>
  <si>
    <t>2. Planificar, coordinar y ejecutar una jornada de formación para 65 docentes, garantizando previamente las condiciones logísticas y pedagógicas requeridas mediante la verificación del lugar del evento con al menos 24 horas de anticipación, a través de una lista de chequeo detallada. Asimismo, asegurar la disponibilidad de los recursos necesarios para su desarrollo, incluyendo espacio físico adecuado, transporte de los participantes, alimentación (refrigerio y almuerzo), materiales pedagógicos y apoyo logístico en sitio. Durante la ejecución de la jornada, promover la participación activa de los docentes, garantizando el cumplimiento del cronograma y de la metodología establecida, e incorporando actividades prácticas evaluadas mediante rúbricas u otros instrumentos de observación estructurada. Finalmente, aplicar una encuesta a la totalidad de los participantes para medir la percepción, el aprendizaje adquirido y la aplicabilidad de los contenidos abordados.</t>
  </si>
  <si>
    <t>Lista de verificación de condiciones técnicas y pedagógicas del lugar, firmada por el equipo responsable. Se adjuntan fotografías del alistamiento</t>
  </si>
  <si>
    <t>Documento técnico con anexos que incluya lista de chequeo diligenciada, evidencias de la logística implementada, registros de asistencia, material utilizado, resultados de las actividades evaluativas, encuestas aplicadas y análisis de resultados, además de evidencias fotográficas y demás soportes de ejecución.</t>
  </si>
  <si>
    <t>3. Consolidar un informe final con sistematización de aprendizajes, resultados de percepción, registro fotográfico y recomendaciones de mejora.</t>
  </si>
  <si>
    <t>Informe final consolidado con análisis pedagógico, logístico y fotográfico, incluyendo recomendaciones de mejora.</t>
  </si>
  <si>
    <t>Informe final</t>
  </si>
  <si>
    <t>TOTAL COMPONENTE 2</t>
  </si>
  <si>
    <t>3. Asesoría y apoyo institucional a las II.EE. Domingo Savio y San Antonio en la construcción del Plan Institucional de Bilingüismo.</t>
  </si>
  <si>
    <t>Acompañamiento especializado a las Instituciones Educativas Domingo Savio y San Antonio en la construcción y consolidación del Plan Institucional de Bilingüismo (PIB). Se realizarán sesiones presenciales para un total de  16 horas por IE con participación de directivos y docentes, que incluirán formulación de las cinco etapas: (1) Preparación y sensibilización. (2) Planeación para el ambiente escolar y uso de los recursos educativos. (3) Planeación para la actualización curricular y la gestión de alianzas. (4) Planeación para el fortalecimiento docente y la cultura del mejoramiento. (5) Consolidación del Plan Institucional de Bilingüismo.</t>
  </si>
  <si>
    <t xml:space="preserve"> A su vez, debe garantizar la socialización del plan y entrega de la versión final.</t>
  </si>
  <si>
    <t xml:space="preserve"> El operador deberá disponer de recursos didácticos y metodológicos físicos y digitales para el desarrollo de las sesiones de acompañamiento.</t>
  </si>
  <si>
    <t xml:space="preserve"> Adicionalmente, el operador desarrollará mínimo 22 horas de trabajo técnico interno por cada IE para estructurar el PIB, el cual debe contemplar los ajustes hechos en la anterior vigencia para la adopción del PIB acorde con el Decreto 1075. El PIB deberá incluir un cronograma de implementación por fases representado en un diagrama de Gantt, así como un plan de acción aprobado previamente por la Secretaría de Educación Municipal (SER).</t>
  </si>
  <si>
    <t>1. Realizar sesiones presenciales de diagnóstico, socialización y validación de ajustes con las IIEE priorizadas (mínimo 16 horas por IE).</t>
  </si>
  <si>
    <t>Actas de diagnóstico y socialización por IE, con relatoría, lista de asistencia y evidencia fotográfica.</t>
  </si>
  <si>
    <t>Actas y relatorías</t>
  </si>
  <si>
    <t>2. Desarrollar un proceso de trabajo técnico interno por parte del operador para la construcción y redacción estructurada del Plan Institucional de Bilingüismo contextualizado de cada Institución Educativa, mediante la recopilación, sistematización, análisis y procesamiento de los insumos obtenidos en las diferentes fases de diagnóstico y participación institucional. El documento resultante deberá ser socializado y devuelto a cada Institución Educativa para su revisión, retroalimentación y validación por parte del equipo institucional, garantizando una construcción concertada y acorde con las necesidades, capacidades y proyecciones de cada establecimiento educativo. Este proceso deberá contemplar una dedicación mínima de veintidós (22) horas por Institución Educativa, por parte del operador, adicionales a las 16 horas de acompañamiento especializado.</t>
  </si>
  <si>
    <t>Registro de trabajo técnico interno: fichas de análisis, matrices de estructura, revisión de PEI y planificación preliminar.</t>
  </si>
  <si>
    <t>3. Elaborar versión final del PIB por cada IE, con cronograma aprobado, plan de acción, diagrama de Gantt y referencias normativas del Decreto 1075.</t>
  </si>
  <si>
    <t>Documento final del PIB por cada IE, con cronograma por fases, diagrama de Gantt, plan de acción y anexos normativos. Aprobado por la SER.</t>
  </si>
  <si>
    <t>Plan Institucional de Bilingüismo</t>
  </si>
  <si>
    <t>TOTAL COMPONENTE 3</t>
  </si>
  <si>
    <t>4. Intensificación lingüística en inglés para los estudiantes de 2 II.EE. oficiales del municipio de Rionegro que transitan la ruta de la implementación de ecosistemas bilingües: Domingo Savio y San Antonio</t>
  </si>
  <si>
    <t>Desarrollo de cursos de intensificación lingüística en inglés, en concordancia con una de las características establecidas en las fases I y II de la estrategia nacional de bilingüismo, dirigidos a estudiantes de las Instituciones Educativas oficiales focalizadas del municipio de Rionegro: Domingo Savio y San Antonio.</t>
  </si>
  <si>
    <t>El proceso tiene como propósito fortalecer las competencias comunicativas en inglés como lengua extranjera mediante un enfoque pedagógico contextualizado, participativo y orientado al uso práctico del idioma. Se beneficiarán 936 estudiantes de los grados 3° a 11°, organizados en grupos de entre 15 y 20 participantes, quienes cursarán un (1) proceso formativo presencial de 40 horas. La asignación de los cupos será definida por la Secretaría de Educación.</t>
  </si>
  <si>
    <t>El operador deberá garantizar la planeación, organización y ejecución de los cursos de acuerdo con los cronogramas concertados con las instituciones educativas y la Secretaría de Educación, incluyendo la aplicación de pruebas diagnósticas y finales para la medición de avances, la implementación de estrategias de seguimiento y permanencia que favorezcan la asistencia continua de los estudiantes, la expedición de certificados de participación a quienes cumplan con los requisitos establecidos y la documentación integral del proceso mediante registros de asistencia, evidencias fotográficas y demás soportes que permitan verificar su ejecución.</t>
  </si>
  <si>
    <t>En caso de retiro injustificado, el estudiante perderá la posibilidad de participar nuevamente en este proceso en futuras vigencias, de conformidad con los compromisos suscritos al inicio del curso.</t>
  </si>
  <si>
    <t>1.Diseñar e implementar los cursos de inglés con enfoque comunicativo, incorporando estrategias contextualizadas y experiencias de aprendizaje basadas en situaciones reales de uso del idioma, tales como la creación de podcasts o cortometrajes, el uso de menús auténticos, videos informativos, noticias y otros recursos que complementen la metodología de enseñanza, con el fin de familiarizar a los estudiantes con el inglés que encontrarán en contextos cotidianos fuera del aula. El diseño deberá incluir cronograma, estructura curricular, metodología, actividades por sesión o semana y criterios de evaluación. Asimismo, garantizar el acompañamiento pedagógico permanente de cada grupo mediante docentes calificados en la enseñanza del inglés, promoviendo el desarrollo de sesiones activas y participativas, así como realizar el seguimiento continuo a la asistencia de los estudiantes, implementando estrategias de permanencia y retención, y registrando las novedades y motivos de retiro que se presenten durante la ejecución del proceso formativo.</t>
  </si>
  <si>
    <t>Plan de trabajo académico por IE: cronograma, grupos formados, horarios, perfiles de docentes y metodología detallada.</t>
  </si>
  <si>
    <t>Documento técnico con el diseño curricular de los cursos, cronograma, metodología, evidencias de las actividades desarrolladas, hojas de vida del equipo docente, registros de asistencia, reportes de seguimiento y permanencia, consolidado de retiros (si aplica)</t>
  </si>
  <si>
    <t>2. Aplicar pruebas diagnósticas (entrada) y pruebas finales (salida) a los estudiantes, para medir progreso en habilidades lingüísticas.</t>
  </si>
  <si>
    <t>Informe técnico de resultados de pruebas de entrada y salida con análisis cuantitativo y cualitativo.</t>
  </si>
  <si>
    <t>Informe técnico</t>
  </si>
  <si>
    <t>3. Aplicar una prueba de certificación de competencias en inglés, para los grados 3°, 5°, 7° y 9° en las instituciones focalizadas.</t>
  </si>
  <si>
    <t>Informe técnico de resultados de pruebas de certificación con análisis cuantitativo y cualitativo.</t>
  </si>
  <si>
    <t xml:space="preserve">Informe técnico </t>
  </si>
  <si>
    <t>4. Elaborar informe final consolidado que incluya: listado de certificados de asistencia entregados, análisis de resultados, recomendaciones y evidencias fotográficas.</t>
  </si>
  <si>
    <t>Informe final consolidado con análisis del impacto, lista de certificados emitidos, y documentación del proceso por IE.</t>
  </si>
  <si>
    <t>TOTAL COMPONENTE 4</t>
  </si>
  <si>
    <t xml:space="preserve">5. Inmersión internacional en los Estados Unidos para docentes de las IIEE oficiales </t>
  </si>
  <si>
    <t>Programa de inmersión académica en los Estados Unidos dirigido a un mínimo de seis (6) docentes de instituciones educativas oficiales de Rionegro, acompañados por un (1) representante del operador o de la Secretaría de Educación.</t>
  </si>
  <si>
    <t>El objetivo es fortalecer las competencias lingüísticas en inglés y promover el aprendizaje de metodologías activas, enfoques interculturales y prácticas educativas en contextos angloparlantes. La inmersión tendrá una duración de (2) dos semanas en los EE.UU, en una universidad acreditada. Con experiencia en la formación de docentes internacionales. Como parte de los requisitos de participación, cada docente deberá presentar un Proyecto de Impacto institucional, orientado a replicar y adaptar los aprendizajes obtenidos en su IE. Este proyecto buscará mejorar la capacidad instalada del establecimiento educativo mediante nuevas estrategias pedagógicas, integrando el inglés como lengua extranjera. Además, estas experiencias internacionales aportan insumos fundamentales para la formulación de una política pública de bilingüismo en el municipio de Rionegro y para la construcción de un bilingüismo funcional en las instituciones educativas. La participación del acompañante está justificada en razón de la necesidad de articular en sitio la agenda académica y cultural, así como de servir de enlace directo entre el operador, la institución anfitriona y la SER.</t>
  </si>
  <si>
    <t>1.Diseñar y ejecutar un proceso de selección transparente, objetivo y técnicamente sustentado para los docentes participantes de la inmersión internacional, verificando el cumplimiento de los criterios definidos por la Secretaría de Educación, entre ellos: visa vigente, no haber sido beneficiario de inmersiones internacionales anteriores, presentación de un proyecto de impacto institucional, entrevista en inglés realizada por el operador, compromiso institucional por parte de la institución educativa y disponibilidad para participar en todas las fases del proceso. Asimismo, coordinar y garantizar la operación integral de la inmersión, incluyendo la inscripción ante la institución receptora, adquisición de tiquetes, alojamiento, alimentación, seguros, materiales académicos y programación detallada de actividades. De igual manera, gestionar la suscripción de cartas de compromiso por parte de los docentes seleccionados, mediante las cuales asuman la responsabilidad de participar activamente en todas las etapas del proceso, socializar los aprendizajes adquiridos, permanecer en el sistema educativo y ejecutar el proyecto de impacto propuesto. Finalmente, solicitar y consolidar los planes de implementación de los proyectos de impacto, los cuales deberán contener cronograma, metas, indicadores y estrategias de sostenibilidad institucional que permitan evidenciar la transferencia y aplicación de los conocimientos adquiridos durante la inmersión.</t>
  </si>
  <si>
    <t>Acta de selección con listado de docentes, hoja de vida resumida, criterios aplicados, proyecto de impacto por docente y acta de aprobación de la SER.</t>
  </si>
  <si>
    <t>Documento técnico con el proceso de selección realizado, matriz de evaluación de candidatos, resultados de entrevistas, listado de docentes seleccionados, cartas de compromiso firmadas, planes de implementación de proyectos de impacto, cronograma de la inmersión y soportes de la gestión logística y académica desarrollada.</t>
  </si>
  <si>
    <t>2. Ejecutar el programa de inmersión en EE.UU., garantizando mínimo 18 horas semanales de formación en inglés y actividades culturales planificadas, con monitoreo permanente del operador o representante de la SER.</t>
  </si>
  <si>
    <t>Registro de participación, cronograma ejecutado, relatoría de actividades académicas y culturales, y certificaciones oficiales de la universidad a cada docente.</t>
  </si>
  <si>
    <t>Certificados y registros</t>
  </si>
  <si>
    <t>3. Elaborar informe final con análisis del impacto, certificación de participación emitida por la universidad anfitriona, resultados del aprendizaje y evidencia de la implementación de los Proyectos de Impacto en las IIEE participantes.</t>
  </si>
  <si>
    <t>Informe final consolidado con evidencias fotográficas, evaluación de aprendizajes, resumen de proyectos a implementar y análisis de sostenibilidad institucional.</t>
  </si>
  <si>
    <t>TOTAL COMPONENTE 5</t>
  </si>
  <si>
    <t xml:space="preserve">6. Visibilización, difusión e impacto en la comunidad del municipio de Rionegro del Programa Municipal de Bilingüismo </t>
  </si>
  <si>
    <t>Diseño, desarrollo y ejecución de una estrategia integral de comunicación y divulgación para visibilizar el Programa Municipal de Bilingüismo ante la comunidad educativa y la ciudadanía del municipio de Rionegro. Esta estrategia debe ser completamente gestionada por el operador contratado, quien será responsable de forma exclusiva de planificar, producir, difundir, evaluar y documentar todas las acciones comunicativas necesarias para: informar sobre los avances, resultados y actividades del programa; posicionar los logros institucionales del proceso bilingüe; y fortalecer el sentido de apropiación ciudadana sobre el impacto educativo y social del programa. El operador deberá garantizar el cumplimiento de estándares técnicos mínimos de calidad en todas las piezas y productos (videos testimoniales, piezas gráficas, podcasts bilingües, informes), asegurar la pertinencia de los mensajes, la adecuación de los formatos a los canales digitales y generar productos con alto nivel de engagement y alcance, especialmente en redes sociales. Adicionalmente, el operador será responsable de: diseñar una narrativa coherente con la identidad institucional del programa; coordinar la producción audiovisual con equipos técnicos profesionales; asegurar la trazabilidad documental de cada acción ejecutada (cronogramas, guiones, convocatorias, actas de aprobación); aplicar criterios de evaluación del impacto de la estrategia (métricas de alcance, visualización, interacción); y presentar un informe final consolidado con evidencias de ejecución, análisis de resultados y recomendaciones para la sostenibilidad comunicativa del programa.</t>
  </si>
  <si>
    <t>1. Diseño y estructuración de una estrategia de comunicación con enfoque en marketing educativo, que incluya cronograma de publicaciones, canales, segmentos objetivos, propuesta creativa, lineamientos técnicos y plan de implementación. Este documento técnico debe ser aprobado por la Secretaría de Educación antes de su ejecución.</t>
  </si>
  <si>
    <t>Documento técnico aprobado por la SER</t>
  </si>
  <si>
    <t>2. Producción de seis videos testimoniales de alto impacto (duración entre 60 y 90 segundos) con beneficiarios clave (docentes, estudiantes, directivos). Se debe garantizar alta calidad en imagen (Full HD mínimo), sonido limpio, subtítulos bilingües, narrativa clara y enfoque emocional. Formato adaptado a reels y publicaciones de redes sociales. El operador debe garantizar locaciones adecuadas, permisos, guiones y postproducción.</t>
  </si>
  <si>
    <t>Videos testimoniales</t>
  </si>
  <si>
    <t>Videos</t>
  </si>
  <si>
    <t>3. Diseño y publicación de diez piezas informativas en distintos formatos (gráficos estáticos y video) para Instagram, Facebook y WhatsApp. Deben respetar principios de branding institucional, ser visualmente atractivas, contener llamados a la acción, y estar optimizadas para alcance orgánico en redes sociales. Cada pieza deberá incluir copywriting creativo y elementos audiovisuales con engagement comprobado (formato vertical, interacción visual, tipografía legible).</t>
  </si>
  <si>
    <t>Piezas informativas (gráficas y audiovisuales)</t>
  </si>
  <si>
    <t>Piezas</t>
  </si>
  <si>
    <t>4. Diseño, publicación e instalación de 4 vallas digitales o físicas que permitan la visibilización de Rionegro Bilingüe en las instituciones focalizadas. A razon de 5 meses por cada valla</t>
  </si>
  <si>
    <t>Piezas graficas de gran formato</t>
  </si>
  <si>
    <t xml:space="preserve">Piezas </t>
  </si>
  <si>
    <t>5. Grabación y difusión de siete podcasts bilingües con una duración mínima de 7 minutos cada uno. Cada podcast deberá tener video para publicación en redes. Se requiere: host bilingüe con habilidades de conversación, set adecuado (buena iluminación, micrófonos profesionales, fondo neutro o institucional), guiones previos aprobados por la SER, y edición profesional. El operador es responsable de convocar a los entrevistados (docentes, expertos, aliados, egresados destacados) y de grabar, editar y distribuir los episodios.</t>
  </si>
  <si>
    <t>Podcasts bilingües con video</t>
  </si>
  <si>
    <t>Podcast en video</t>
  </si>
  <si>
    <t>6. Publicación semanal en redes sociales de contenido fotográfico de alta calidad que evidencie el desarrollo del Programa Municipal de Bilingüismo. Cada publicación debe estar acompañada de un texto descriptivo breve, redactado en formato bilingüe (inglés–español), y debe cumplir con estándares de nitidez, encuadre, derechos de imagen y coherencia con la identidad visual institucional. Las imágenes deben mostrar actividades reales del programa y ser diseñadas para generar alcance e interacción en redes sociales como Instagram y Facebook.</t>
  </si>
  <si>
    <t>Publicaciones semanales</t>
  </si>
  <si>
    <t>Publicación semanal</t>
  </si>
  <si>
    <t>TOTAL COMPONENTE 6</t>
  </si>
  <si>
    <t>7. Evento de cierre del Programa Municipal de Bilingüismo</t>
  </si>
  <si>
    <t>El operador deberá realizar un evento de cierre del Programa Municipal de Bilingüismo 2026 que exalte la participación y el compromiso de los docentes, estudiantes y directivos de las instituciones educativas oficiales del municipio de Rionegro. El evento será de carácter institucional, con una convocatoria de al menos 130 personas, priorizando la asistencia de las 17 IIEE que han demostrado liderazgo y compromiso con el programa. Durante el evento se presentarán los momentos más representativos del año y se realizarán muestras académicas, artísticas y culturales bilingües por parte de los estudiantes participantes. Se entregarán certificados de reconocimiento a los estudiantes y docentes que hicieron parte activa del programa, así como mínimo tres (3) placas conmemorativas a las instituciones educativas más destacadas. El operador deberá garantizar una locación adecuada en espacio cerrado, dotación técnica y audiovisual para la realización del evento, provisión de refrigerios para todos los asistentes y apoyo logístico integral. Todo el proceso deberá ser documentado y aprobado por la Secretaría de Educación, asegurando el cumplimiento de estándares de calidad, evidencias de participación, convocatorias y resultados alcanzados.</t>
  </si>
  <si>
    <t>1. Planear, coordinar y ejecutar el evento institucional de cierre del programa, garantizando la elaboración del cronograma de actividades, la definición del protocolo, el diseño del guion del evento, la convocatoria oficial de los participantes, la coordinación del montaje, sonido, logística, insumos gráficos y demás requerimientos operativos, así como la validación previa de la locación y la aprobación por parte de la Secretaría de Educación de Rionegro. Durante la ejecución del evento, promover la participación activa de los estudiantes mediante presentaciones artísticas bilingües, muestras pedagógicas representativas del programa y la socialización de los principales logros e hitos alcanzados durante la vigencia, con el acompañamiento de la Secretaría de Educación. Asimismo, gestionar la convocatoria y articulación con aliados estratégicos e institucionales, incluyendo la confirmación de su participación, el diseño y envío de piezas de invitación y la consolidación del listado de asistentes, con el propósito de fortalecer la visibilidad, sostenibilidad y proyección del programa.</t>
  </si>
  <si>
    <t>Documento técnico de planeación aprobado por la SER</t>
  </si>
  <si>
    <t>Documento técnico con la planeación y ejecución del evento, cronograma, guion, listado de asistentes y aliados estratégicos, evidencias de convocatoria, registros fotográficos y audiovisuales, muestras de material gráfico utilizado, acta de desarrollo del evento</t>
  </si>
  <si>
    <t>2. Entrega de reconocimientos durante el evento: certificados de participación para docentes y estudiantes más destacados del programa según criterios acordados con la SER, y mínimo cinco (5) tablets o portatiles  a IIEE destacadas por su compromiso, liderazgo o innovación en procesos de bilingüismo.</t>
  </si>
  <si>
    <t>Listado de galardonados, certificados y placas entregadas</t>
  </si>
  <si>
    <t>Listado y certificados</t>
  </si>
  <si>
    <t>3. Elaboración y entrega de un informe final consolidado: debe incluir registro audiovisual profesional, memoria fotográfica del evento, listado de asistentes y galardonados, análisis de resultados y retroalimentación institucional.</t>
  </si>
  <si>
    <t>Informe final consolidado con evidencias del evento</t>
  </si>
  <si>
    <t>TOTAL COMPONENTE 7</t>
  </si>
  <si>
    <t>8. English Challenge para estudiantes de las 17 II.EE. Oficiales</t>
  </si>
  <si>
    <t>El operador deberá organizar y ejecutar un concurso interactivo bilingüe en modalidad híbrida (virtual y presencial), denominado *English Challenge*, dirigido a estudiantes de transición hasta grado 11° de las 17 instituciones educativas oficiales del municipio de Rionegro. La convocatoria estará abierta a los 17.277 estudiantes matriculados en estas instituciones. El concurso promoverá el uso del inglés como segunda lengua en entornos escolares y comunitarios, fortaleciendo habilidades comunicativas, pensamiento crítico y trabajo en equipo. El concurso se desarrollará en cuatro (4) categorías: (1) Transición a 2°, (2) 3° a 5°, (3) 6° a 8° y (4) 9° a 11°. Cada IIEE podrá inscribir uno (1) o dos (2) equipos por categoría, con mínimo tres (3) estudiantes y máximo (5) estudiantes por equipo, permitiendo un máximo de 136 equipos y máximo 680 participantes. El concurso contará con las siguientes fases: FASE I. Convocatoria y proceso de inscripción de equipos participantes; FASE II. Reto digital, una etapa virtual con actividades en línea para clasificación; FASE III. Reto presencial – FINAL, que se desarrollará como una feria académica con los equipos finalistas. El operador deberá realizar toda la planeación pedagógica y deberá garantizar toda la operación del concurso, en coordinación con los docentes de inglés de cada IIEE, diseñar las rúbricas de evaluación, convocar jurados expertos y garantizar la ejecución técnica de cada fase. Durante el evento final, se premiarán los tres (3) mejores equipos por categoría, con reconocimientos simbólicos para los que ocupen el segundo y tercer puesto, y los ganadores del primer puesto participarán en una jornada pedagógica tipo inmersión. El operador será responsable de toda la gestión del evento para mínimo 250 personas con todas las condiciones técnicas requeridas y refrigerio para los asistentes. También, debe garantizar los registros audiovisuales, listados, entrega de premios y sistematización del impacto educativo del concurso.</t>
  </si>
  <si>
    <t>El operador debe realizar la convocatoria con una pieza gráfica a los 17.277 estudiantes de las 17 II.EE. del sector oficial (aprobada previamente por la SER) que defina orientaciones y lineamientos para la participación en el concurso.</t>
  </si>
  <si>
    <t>1.Planear, coordinar y ejecutar el concurso de bilingüismo en articulación con los docentes de inglés de las instituciones educativas oficiales, definiendo las categorías de participación, la estructura y desarrollo de las fases virtual y presencial, el cronograma de actividades, las rúbricas e instrumentos de evaluación, así como la estrategia de comunicación y convocatoria institucional. Asimismo, garantizar la ejecución integral del concurso mediante la inscripción de equipos por categoría, el desarrollo de los retos correspondientes a la fase virtual y la realización del evento final presencial bajo la modalidad de feria educativa con participación de los equipos finalistas. De igual manera, seleccionar y coordinar jurados con experiencia en bilingüismo, validar y aplicar los criterios de evaluación en cada una de las fases, y realizar la consolidación, sistematización y presentación de los resultados, incluyendo las respectivas actas de evaluación avaladas por la Secretaría de Educación de Rionegro.</t>
  </si>
  <si>
    <t>Documento técnico del concurso y cronograma aprobado por la SER</t>
  </si>
  <si>
    <t>Documento técnico con el diseño metodológico del concurso, cronograma, estrategia de convocatoria, categorías y rúbricas de evaluación; listado de participantes inscritos, evidencias de ejecución de las fases virtual y presencial, registro fotográfico y audiovisual, y consolidado final de resultados.</t>
  </si>
  <si>
    <t>2. Premiación de los estudiantes ganadores (segundo y tercer puesto, máximo 40 estudiantes divididos en 8 equipos) por categoría: entrega de certificados, kits escolares o reconocimientos simbólicos previamente aprobados por la SER.</t>
  </si>
  <si>
    <t>Listado de ganadores, premios entregados y evidencia de jornada pedagógica tipo inmersión</t>
  </si>
  <si>
    <t>Estudiantes ganadores</t>
  </si>
  <si>
    <t>3. Ejecución de una experiencia pedagógica tipo inmersión para los 20 estudiantes ganadores del primer puesto por categoría: una jornada en la ciudad de Medellín con duración mínima de 6 horas enfocada en temáticas de ciencia, cultura o inteligencia artificial. La experiencia debe ser totalmente guiada en inglés, incluir transporte ida y regreso, dos refrigerios, almuerzo, seguro de viaje, entradas, acompañamiento pedagógico, guía bilingüe, materiales educativos para cada estudiante y cualquier ítem adicional que se acuerde con la SER.</t>
  </si>
  <si>
    <t>Registro de experiencia tipo inmersión, listado de estudiantes participantes y documentación audiovisual del recorrido</t>
  </si>
  <si>
    <t>Estudiantes participantes</t>
  </si>
  <si>
    <t>4. Elaboración de informe final que documente el impacto del concurso y su evento de cierre en la comunidad educativa, incluyendo cifras de participación, evaluación por jurados, fotografías, testimonios y evidencias sistematizadas de cada fase.</t>
  </si>
  <si>
    <t>Informe final con descripción cualitativa y cuantitativa del concurso y evidencia de impacto</t>
  </si>
  <si>
    <t>TOTAL COMPONENTE 8</t>
  </si>
  <si>
    <t>TOTAL PROYECTO</t>
  </si>
  <si>
    <t>9. Formación en inglés para estudiantes de las IIEE oficiales del municipio de Rionegro</t>
  </si>
  <si>
    <t>Implementación de proceso de formación dirigido a 800 estudiantes de las instituciones educativas oficiales del municipio de Rionegro que no están focalizadas, desde grado primero hasta undécimo, organizados en grupos de entre 15 y 20 estudiantes, en modalidad presencial. Estos cursos buscan fortalecer las habilidades comunicativas en inglés desde edades tempranas, con enfoque funcional y participativo. Se implementará un (1) curso por estudiante, con una duración de 40 horas. El operador será responsable de garantizar la planeación curricular, docentes cualificados, seguimiento pedagógico y evaluación del proceso. Este componente contribuye a aumentar la cobertura del Programa Municipal de Bilingüismo, y forma parte de una estrategia progresiva para la consolidación de un ecosistema bilingüe sostenible. La ejecución deberá incluir criterios de selección equitativos, trazabilidad del aprendizaje, y mecanismos de evaluación continua. La entrega de resultados debe orientarse a la toma de decisiones institucionales y debe incluir evidencias fotográficas y cuantitativas del avance.</t>
  </si>
  <si>
    <t>1.Realizar la convocatoria, selección y vinculación de los estudiantes participantes de acuerdo con los criterios definidos por la Secretaría de Educación de Rionegro, garantizando principios de representatividad, equidad y trazabilidad institucional. Asimismo, desarrollar jornadas de socialización en las sedes nodales dirigidas a padres, madres y acudientes, con el fin de presentar el alcance, objetivos y compromisos del proceso formativo, promoviendo su participación y corresponsabilidad en el acompañamiento de los estudiantes. De igual manera, diseñar y ejecutar cursos presenciales de inglés de 40 horas por grupo, definiendo el cronograma, la estructura curricular, la metodología, los materiales pedagógicos y el perfil del equipo docente requerido. Durante la ejecución, garantizar el acompañamiento pedagógico permanente mediante docentes calificados en la enseñanza del inglés, promoviendo sesiones dinámicas, activas y participativas, así como realizar el seguimiento continuo a la asistencia de los estudiantes, implementando estrategias de permanencia y retención y registrando las novedades y motivos de retiro que se presenten durante el desarrollo del proceso.</t>
  </si>
  <si>
    <t>Listado oficial de estudiantes beneficiarios por IE, con criterios aplicados y soportes de aprobación por parte de la SER.</t>
  </si>
  <si>
    <t>Documento técnico con el proceso de convocatoria y selección, actas y registros de las jornadas de socialización con familias, diseño curricular y metodológico de los cursos, cronograma de ejecución, listados de asistencia, evidencias pedagógicas, reportes de seguimiento y permanencia, consolidado de retiros (si aplica) y registros fotográficos</t>
  </si>
  <si>
    <t>3. Elaborar informe final consolidado que incluya: listado de certificados de asistencia entregados, análisis de resultados, recomendaciones y evidencias fotográficas.</t>
  </si>
  <si>
    <t>TOTAL COMPONENTE 9</t>
  </si>
  <si>
    <t>10. Promoción de espacios académicos de inmersión bilingüe para estudiantes de las IIEE oficiales del municipio de Rionegro.</t>
  </si>
  <si>
    <t>El operador deberá organizar y ejecutar una jornada de inmersión bilingüe de mínimo ocho (8) horas de duración, dirigida a mínimo 120 estudiantes de las instituciones educativas oficiales del municipio de Rionegro y 5 representantes de la Secretaría de Educación. La jornada debe realizarse en una locación tipo parque natural o centro campestre, que permita el desarrollo de actividades al aire libre, dinámicas de grupo y retos colaborativos en inglés, en un entorno que estimule el aprendizaje a través de la experiencia. Esta jornada debe estar diseñada tipo campamento de verano pedagógico, con actividades inmersivas lúdicas, culturales y comunicativas orientadas a fortalecer el uso del inglés en contextos reales. El operador deberá garantizar todos los elementos logísticos y de seguridad requeridos, incluyendo: transporte (ida y regreso) desde Rionegro hasta la locación, seguro contra accidentes para cada participante, dos (2) refrigerios, un (1) almuerzo completo, material pedagógico, personal logístico de apoyo, recursos audiovisuales y un equipo docente bilingüe para la ejecución pedagógica. La jornada debe responder a una planificación aprobada por la SER y garantizar trazabilidad completa a través de listados, registros fotográficos, relatorías de actividades y un informe final de evaluación del impacto en los estudiantes.</t>
  </si>
  <si>
    <t>1.Planear, coordinar y ejecutar una jornada de inmersión en inglés para 120 estudiantes y 5 representantes de la Secretaría de Educación de Rionegro, garantizando un proceso de convocatoria y selección transparente, equitativo y trazable, conforme a los criterios previamente definidos por la Secretaría de Educación, entre los cuales se incluyen el desempeño académico dentro del Programa Municipal de Bilingüismo, la motivación y disposición hacia el aprendizaje del inglés, la participación en procesos escolares relacionados con bilingüismo o liderazgo estudiantil, la representación equitativa de las instituciones educativas oficiales y la inclusión de estudiantes de distintos ciclos educativos para asegurar diversidad y representatividad. Asimismo, realizar la planeación pedagógica y logística integral de la jornada, incluyendo el cronograma detallado de actividades, el diseño de materiales didácticos, la organización del transporte y la alimentación, la conformación de equipos de trabajo y la validación previa del lugar de realización por parte de la Secretaría de Educación. Durante la ejecución, garantizar el acompañamiento permanente de docentes bilingües aportados por el operador y el desarrollo de actividades participativas orientadas a fortalecer las competencias comunicativas en inglés mediante la interacción, la resolución de retos, la integración cultural y el aprendizaje activo, asegurando el respectivo seguimiento pedagógico a los participantes.</t>
  </si>
  <si>
    <t>Listado oficial de participantes seleccionados</t>
  </si>
  <si>
    <t>Documento técnico con el proceso de convocatoria y selección, criterios aplicados y listado de participantes seleccionados; planeación pedagógica y logística de la jornada; cronograma de actividades; evidencias de la validación del sitio; registros de transporte y alimentación; listado de docentes acompañantes; registros de asistencia; evidencias fotográficas y audiovisuales; informe de ejecución con resultados y evaluación de la jornada.</t>
  </si>
  <si>
    <t>2. Elaboración de un informe final consolidado que describa el desarrollo de la jornada, logros, impacto en los estudiantes, nivel de participación, resultados observables y evidencias recopiladas.</t>
  </si>
  <si>
    <t>Informe final de la jornada de inmersión</t>
  </si>
  <si>
    <t>TOTAL COMPONENTE 10</t>
  </si>
  <si>
    <t>11. Acompañamiento de Pruebas Saber 11 en las instituciones educativas del sector oficial</t>
  </si>
  <si>
    <t>Desarrollo de un proceso de formación en la estructura de la prueba Saber 11 dirigido a 1.015 estudiantes de educación media de las instituciones educativas oficiales del municipio de Rionegro. El objetivo es fortalecer las competencias requeridas para la presentación de la prueba estatal, con énfasis en habilidades en inglés como lengua extranjera. Se conformarán 50 grupos de hasta 20 estudiantes en modalidad presencial. La ejecución se hará efectiva con un mínimo de seiscientas (600) horas de formación distribuidas entre los cincuenta (50) grupos conformados,  en sesiones acordadas con la Secretaría de Educación y ajustadas al calendario institucional de cada IE. El operador deberá garantizar la estructuración del plan de formación, materiales didácticos pertinentes, personal capacitado, aplicación de una prueba de muestra por estudiante y entrega de resultados con retroalimentación. Este componente deberá contribuir a mejorar el desempeño académico de los estudiantes y proporcionar información útil para la toma de decisiones institucionales. El proceso deberá dejar trazabilidad documental mediante registros de asistencia, análisis de resultados y evidencias fotográficas</t>
  </si>
  <si>
    <t>Convocar y organizar a los estudiantes participantes, conformando 50 grupos de hasta 20 estudiantes cada uno, de acuerdo con los lineamientos y cronograma previamente concertados con la Secretaría de Educación de Rionegro. Asimismo, diseñar y ejecutar un curso de preparación para la prueba SABER 11, garantizando la ejecución efectiva de un mínimo de seiscientas (600) horas de formación distribuidas entre los cincuenta (50) grupos conformados. El proceso deberá incorporar talleres prácticos, simulaciones, análisis de la estructura y tipología de preguntas de la evaluación, así como estrategias y orientaciones generales orientadas al fortalecimiento de las competencias y al mejoramiento del desempeño de los estudiantes en la prueba.</t>
  </si>
  <si>
    <t>Listado oficial de estudiantes beneficiarios y conformación de grupos con respaldo de la SER.</t>
  </si>
  <si>
    <t>cronograma de ejecución, conformación de grupos, material pedagógico utilizado, registros de asistencia, evidencias de los talleres y simulaciones desarrolladas, informe de ejecución</t>
  </si>
  <si>
    <t>2.  Aplicar una prueba de muestra al inicio y otra al finalizar el proceso, con estructura similar a la prueba Saber 11 y retroalimentación individual por grupo.</t>
  </si>
  <si>
    <t>Informe técnico de resultados de pruebas con análisis por grupo, observaciones y recomendaciones.</t>
  </si>
  <si>
    <t>Informe de pruebas</t>
  </si>
  <si>
    <t>3. Consolidar informe final con resultados obtenidos, recomendaciones para estudiantes e instituciones, anexos de asistencia y materiales aplicados.</t>
  </si>
  <si>
    <t>Informe final consolidado con evaluación del proceso, aprendizajes alcanzados, mejoras sugeridas y anexos fotográficos.</t>
  </si>
  <si>
    <t>TOTAL COMPONENTE 11</t>
  </si>
  <si>
    <t>12. Fortalecimiento del ecosistema bilingüe local en el municipio de Rionegro a través de espacios abiertos a la comunidad.</t>
  </si>
  <si>
    <t>Este componente tiene como propósito fortalecer la apropiación del inglés como lengua extranjera en el municipio de Rionegro mediante la consolidación de ecosistemas bilingües accesibles a toda la comunidad. Es una estrategia clave en el camino hacia la formulación de una política pública de bilingüismo, ya que promueve el uso cotidiano del inglés en espacios institucionales, públicos y culturales del municipio. El componente contempla el desarrollo de clubes temáticos bilingües, eventos públicos de inmersión comunitaria y tomas bilingües en lugares representativos, fomentando la interacción ciudadana, la integración social y la apropiación del espacio público. El operador deberá garantizar un aforo mínimo de 15 personas para los clubes temáticos y 30 para las tomas, también debe garantizar las condiciones técnicas y pedagógicas para todas las actividades, incluyendo: sistema de sonido, proyectores, micrófonos, materiales didácticos, ambientación temática, registro audiovisual, logística para transporte de insumos, decoración de stands, y disponibilidad de docentes bilingües y personal de apoyo. La actividad de acompañamiento, supervisión y registro de todas las acciones será responsabilidad integral del operador, quien deberá también asegurar la documentación del proceso y evidencias.</t>
  </si>
  <si>
    <t>1. Elaboración de un plan operativo y pedagógico del componente que incluya cronograma, metodología de ejecución, diseño de actividades, logística requerida, y lineamientos técnicos aprobados por la SER.</t>
  </si>
  <si>
    <t xml:space="preserve">2. Convocatoria y promoción de cada sesión (club o toma) mediante difusión a través de redes sociales institucionales y en las IIEE oficiales del municipio. Asimismo, convocatorias a grupos con interés en este tipo de espacios. </t>
  </si>
  <si>
    <t>Evidencia de convocatoria</t>
  </si>
  <si>
    <t>Campaña de convocatoria</t>
  </si>
  <si>
    <t>3.Implementación de 12 clubes temáticos de conversación bilingüe en inglés, dirigidos a estudiantes o comunidad, con el fin de fortalecer habilidades comunicativas, fomentar el pensamiento crítico y promover el uso del inglés en contextos reales.</t>
  </si>
  <si>
    <t>Cada sesión debe estar estructurada bajo un guion pedagógico temático y contar con la participación de un facilitador bilingüe, recursos visuales, material didáctico, elementos de ambientación acorde a la temática, y registro audiovisual.</t>
  </si>
  <si>
    <t>Los clubes podrán abordar temas como:</t>
  </si>
  <si>
    <t>Cada sesión debe incluir dinámicas interactivas como: juegos de roles, concursos de vocabulario, charlas guiadas, simulaciones, y actividades en grupo para asegurar la participación activa y el aprendizaje significativo.</t>
  </si>
  <si>
    <t>Sesiones de clubes temáticos ejecutadas</t>
  </si>
  <si>
    <t>Sesión temática</t>
  </si>
  <si>
    <t>4. Realización de 2 tomas bilingües en puntos estratégicos y de alto tránsito del municipio (como parques, plazas, bibliotecas o centros culturales), con el objetivo de generar apropiación del espacio público a través del uso del inglés en contextos cotidianos y recreativos.</t>
  </si>
  <si>
    <t>Cada toma debe contar con una propuesta pedagógica definida, incluir mínimo una actividad principal de alto impacto, y garantizar la participación comunitaria. Las actividades podrán incluir:</t>
  </si>
  <si>
    <t>El operador deberá garantizar:</t>
  </si>
  <si>
    <t>- Ambientación temática del espacio intervenido,</t>
  </si>
  <si>
    <t>- Sistema de sonido y recursos técnicos adecuados,</t>
  </si>
  <si>
    <t>- Presencia de al menos 2 docentes bilingües por actividad, provistos por el operador.</t>
  </si>
  <si>
    <t>- Materiales didácticos e insumos recreativos,</t>
  </si>
  <si>
    <t>- Registro audiovisual profesional (foto + video),</t>
  </si>
  <si>
    <t>- Gestión de permisos cuando aplique y seguridad mínima del entorno.</t>
  </si>
  <si>
    <t>Estas tomas deben ser incluidas en el cronograma general del componente y articuladas con otras estrategias del programa para fortalecer el ecosistema bilingüe municipal.</t>
  </si>
  <si>
    <t>Tomas bilingües ejecutadas</t>
  </si>
  <si>
    <t>Toma bilingüe</t>
  </si>
  <si>
    <t>5. Elaboración de un informe final con evaluación del impacto, resultados alcanzados, análisis de participación y consolidación de evidencias fotográficas y audiovisuales de todas las sesiones realizadas.</t>
  </si>
  <si>
    <t>Informe final consolidado con resultados y evaluación del componente</t>
  </si>
  <si>
    <t>TOTAL COMPONENTE 12</t>
  </si>
  <si>
    <t>LOTE 2</t>
  </si>
  <si>
    <t>FORMATO PROPUESTA DE APORTES</t>
  </si>
  <si>
    <t>APORTE EN DINERO</t>
  </si>
  <si>
    <t>APORTE EN ESPECIE</t>
  </si>
  <si>
    <t>DETALLE APORTE EN ESPECIE</t>
  </si>
  <si>
    <t>TOTAL LOTE 1</t>
  </si>
  <si>
    <t>TOTAL LOTE 2</t>
  </si>
  <si>
    <r>
      <rPr>
        <b/>
        <sz val="9"/>
        <color theme="1"/>
        <rFont val="Arial"/>
        <family val="2"/>
      </rPr>
      <t>OBJETO</t>
    </r>
    <r>
      <rPr>
        <sz val="9"/>
        <color theme="1"/>
        <rFont val="Arial"/>
        <family val="2"/>
      </rPr>
      <t>:  FORTALECIMIENTO DEL PROGRAMA MUNICIPAL DE BILINGÜISMO.</t>
    </r>
  </si>
  <si>
    <r>
      <t>Las ESAL interesadas en participar para hacer parte del presente proyecto, podran aportar en cualquiera de las actividades que hacen parte del proceso, las cuales se describen a continuacion, se aclara que las casillas: APORTE EN DINERO, APORTE EN ESPECIE son para que el oferente indique su aporte (sea en dinero o en especie), digitando</t>
    </r>
    <r>
      <rPr>
        <b/>
        <sz val="9"/>
        <color theme="1"/>
        <rFont val="Arial"/>
        <family val="2"/>
      </rPr>
      <t xml:space="preserve"> UNICAMENTE EL VALOR DEL APORTE OFRECIDO</t>
    </r>
    <r>
      <rPr>
        <sz val="9"/>
        <color theme="1"/>
        <rFont val="Arial"/>
        <family val="2"/>
      </rPr>
      <t xml:space="preserve">, basado en el valor total de cada actividad establecidos en el Estudio Previo y, En la casilla DETALLE DEL APORTE, el oferente deberá usarla para detallar el aporte que realizará. EL </t>
    </r>
    <r>
      <rPr>
        <b/>
        <sz val="9"/>
        <color rgb="FFFF0000"/>
        <rFont val="Arial"/>
        <family val="2"/>
      </rPr>
      <t xml:space="preserve">OFERENTE NO DEBE ALTERAR NI MODIFICAR NINGUNA OTRA CASILLA.
</t>
    </r>
    <r>
      <rPr>
        <b/>
        <sz val="9"/>
        <rFont val="Arial"/>
        <family val="2"/>
      </rPr>
      <t>El aporte en especie debe estar orientado al desarrollo únicamente de alguna o algunas de las actividades detalladas en las especificaciones técnicas del proceso, no puede ser un aporte que no esté detallado en éstas, ni recursos adicionales que el proponente considere, por tanto, en el detalle del aporte en especie, el proponente deberá especificar la cantidad de las actividades que realizará, entendiendo que el valor unitario de las mismas es el definido en el presupuesto oficial del proceso.
El aporte en dinero debe ser consignado en la cuenta bancaria específica que se designe para el manejo de los recursos del convenio, cabe aclarar que este aporte no puede ser un aporte en especie o de elementos diferentes a dinero.</t>
    </r>
  </si>
  <si>
    <t xml:space="preserve">VALOR UNITARIO </t>
  </si>
  <si>
    <t>VALOR TOTAL</t>
  </si>
  <si>
    <r>
      <t xml:space="preserve">- </t>
    </r>
    <r>
      <rPr>
        <u/>
        <sz val="9"/>
        <color theme="1"/>
        <rFont val="Arial"/>
        <family val="2"/>
      </rPr>
      <t>Tecnología y redes sociales</t>
    </r>
    <r>
      <rPr>
        <sz val="9"/>
        <color theme="1"/>
        <rFont val="Arial"/>
        <family val="2"/>
      </rPr>
      <t>: vocabulario digital, debate sobre uso responsable.</t>
    </r>
  </si>
  <si>
    <r>
      <t xml:space="preserve">- </t>
    </r>
    <r>
      <rPr>
        <u/>
        <sz val="9"/>
        <color theme="1"/>
        <rFont val="Arial"/>
        <family val="2"/>
      </rPr>
      <t>Música y cultura internacional</t>
    </r>
    <r>
      <rPr>
        <sz val="9"/>
        <color theme="1"/>
        <rFont val="Arial"/>
        <family val="2"/>
      </rPr>
      <t>: análisis de letras, juegos de karaoke en inglés.</t>
    </r>
  </si>
  <si>
    <r>
      <t xml:space="preserve">- </t>
    </r>
    <r>
      <rPr>
        <u/>
        <sz val="9"/>
        <color theme="1"/>
        <rFont val="Arial"/>
        <family val="2"/>
      </rPr>
      <t>Ciencia y medio ambiente</t>
    </r>
    <r>
      <rPr>
        <sz val="9"/>
        <color theme="1"/>
        <rFont val="Arial"/>
        <family val="2"/>
      </rPr>
      <t>: experimentos guiados, presentaciones temáticas.</t>
    </r>
  </si>
  <si>
    <r>
      <t xml:space="preserve">- </t>
    </r>
    <r>
      <rPr>
        <u/>
        <sz val="9"/>
        <color theme="1"/>
        <rFont val="Arial"/>
        <family val="2"/>
      </rPr>
      <t>Hobbies y estilo de vida</t>
    </r>
    <r>
      <rPr>
        <sz val="9"/>
        <color theme="1"/>
        <rFont val="Arial"/>
        <family val="2"/>
      </rPr>
      <t>: rutinas, deportes, viajes, y gastronomía.</t>
    </r>
  </si>
  <si>
    <r>
      <t xml:space="preserve">- </t>
    </r>
    <r>
      <rPr>
        <u/>
        <sz val="9"/>
        <color theme="1"/>
        <rFont val="Arial"/>
        <family val="2"/>
      </rPr>
      <t>Cine y medios audiovisuales</t>
    </r>
    <r>
      <rPr>
        <sz val="9"/>
        <color theme="1"/>
        <rFont val="Arial"/>
        <family val="2"/>
      </rPr>
      <t>: análisis de cortos animados o películas.</t>
    </r>
  </si>
  <si>
    <r>
      <t xml:space="preserve">- </t>
    </r>
    <r>
      <rPr>
        <u/>
        <sz val="9"/>
        <color theme="1"/>
        <rFont val="Arial"/>
        <family val="2"/>
      </rPr>
      <t>Storytelling</t>
    </r>
    <r>
      <rPr>
        <sz val="9"/>
        <color theme="1"/>
        <rFont val="Arial"/>
        <family val="2"/>
      </rPr>
      <t>: creación e interpretación de cuentos breves en inglés.</t>
    </r>
  </si>
  <si>
    <r>
      <t>-</t>
    </r>
    <r>
      <rPr>
        <u/>
        <sz val="9"/>
        <color theme="1"/>
        <rFont val="Arial"/>
        <family val="2"/>
      </rPr>
      <t xml:space="preserve"> Diálogo dirigido sobre el entorno</t>
    </r>
    <r>
      <rPr>
        <sz val="9"/>
        <color theme="1"/>
        <rFont val="Arial"/>
        <family val="2"/>
      </rPr>
      <t>: lugares emblemáticos e históricos y sitios turísticos del municipio</t>
    </r>
  </si>
  <si>
    <r>
      <t>-Atencion al usuario y orientacion al servicio:</t>
    </r>
    <r>
      <rPr>
        <sz val="9"/>
        <color theme="1"/>
        <rFont val="Arial"/>
        <family val="2"/>
      </rPr>
      <t xml:space="preserve"> Esta temática deberá ser incluida en, al menos, dos de los clubes.</t>
    </r>
  </si>
  <si>
    <r>
      <t>1) Juegos en inglés</t>
    </r>
    <r>
      <rPr>
        <sz val="9"/>
        <color theme="1"/>
        <rFont val="Arial"/>
        <family val="2"/>
      </rPr>
      <t>: Rallys temáticos, juegos de palabras, trivias o competencias grupales.</t>
    </r>
  </si>
  <si>
    <r>
      <t>2) Narración de cuentos y dramatizaciones</t>
    </r>
    <r>
      <rPr>
        <sz val="9"/>
        <color theme="1"/>
        <rFont val="Arial"/>
        <family val="2"/>
      </rPr>
      <t>: interpretaciones guiadas por docentes bilingües o actores.</t>
    </r>
  </si>
  <si>
    <r>
      <t>3) Retos lingüísticos</t>
    </r>
    <r>
      <rPr>
        <sz val="9"/>
        <color theme="1"/>
        <rFont val="Arial"/>
        <family val="2"/>
      </rPr>
      <t>: retos de pronunciación, spelling bees o entrevistas en inglés con transeúntes.</t>
    </r>
  </si>
  <si>
    <r>
      <t>4) Actividades culturales</t>
    </r>
    <r>
      <rPr>
        <sz val="9"/>
        <color theme="1"/>
        <rFont val="Arial"/>
        <family val="2"/>
      </rPr>
      <t>: talleres de baile con instrucciones en inglés, música en vivo y muestras artísticas también en inglés.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</si>
</sst>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8" formatCode="&quot;$&quot;\ #,##0.00;[Red]\-&quot;$&quot;\ #,##0.00"/>
    <numFmt numFmtId="42" formatCode="_-&quot;$&quot;\ * #,##0_-;\-&quot;$&quot;\ * #,##0_-;_-&quot;$&quot;\ * &quot;-&quot;_-;_-@_-"/>
    <numFmt numFmtId="164" formatCode="_-&quot;$&quot;\ * #,##0_-;\-&quot;$&quot;\ * #,##0_-;_-&quot;$&quot;\ * &quot;-&quot;??_-;_-@_-"/>
  </numFmts>
  <fonts count="11" x14ac:knownFonts="1">
    <font>
      <sz val="11"/>
      <color theme="1"/>
      <name val="Aptos Narrow"/>
      <family val="2"/>
      <scheme val="minor"/>
    </font>
    <font>
      <sz val="11"/>
      <color theme="1"/>
      <name val="Aptos Narrow"/>
      <family val="2"/>
      <scheme val="minor"/>
    </font>
    <font>
      <b/>
      <sz val="9"/>
      <color theme="1"/>
      <name val="Arial"/>
      <family val="2"/>
    </font>
    <font>
      <sz val="9"/>
      <color theme="1"/>
      <name val="Arial"/>
      <family val="2"/>
    </font>
    <font>
      <b/>
      <sz val="9"/>
      <color rgb="FF000000"/>
      <name val="Arial"/>
      <family val="2"/>
    </font>
    <font>
      <b/>
      <sz val="9"/>
      <color rgb="FFFF0000"/>
      <name val="Arial"/>
      <family val="2"/>
    </font>
    <font>
      <b/>
      <sz val="9"/>
      <name val="Arial"/>
      <family val="2"/>
    </font>
    <font>
      <sz val="9"/>
      <color rgb="FF000000"/>
      <name val="Arial"/>
      <family val="2"/>
    </font>
    <font>
      <u/>
      <sz val="9"/>
      <color theme="1"/>
      <name val="Arial"/>
      <family val="2"/>
    </font>
    <font>
      <b/>
      <sz val="9"/>
      <color rgb="FFFFFFFF"/>
      <name val="Arial"/>
      <family val="2"/>
    </font>
    <font>
      <b/>
      <sz val="11"/>
      <color theme="1"/>
      <name val="Arial"/>
      <family val="2"/>
    </font>
  </fonts>
  <fills count="5">
    <fill>
      <patternFill patternType="none"/>
    </fill>
    <fill>
      <patternFill patternType="gray125"/>
    </fill>
    <fill>
      <patternFill patternType="solid">
        <fgColor rgb="FFD0D0D0"/>
        <bgColor indexed="64"/>
      </patternFill>
    </fill>
    <fill>
      <patternFill patternType="solid">
        <fgColor rgb="FF196B24"/>
        <bgColor indexed="64"/>
      </patternFill>
    </fill>
    <fill>
      <patternFill patternType="solid">
        <fgColor rgb="FFE8E8E8"/>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42" fontId="1" fillId="0" borderId="0" applyFont="0" applyFill="0" applyBorder="0" applyAlignment="0" applyProtection="0"/>
  </cellStyleXfs>
  <cellXfs count="38">
    <xf numFmtId="0" fontId="0" fillId="0" borderId="0" xfId="0"/>
    <xf numFmtId="6" fontId="3" fillId="0" borderId="1" xfId="0" applyNumberFormat="1" applyFont="1" applyBorder="1" applyAlignment="1">
      <alignment horizontal="center" vertical="center"/>
    </xf>
    <xf numFmtId="6" fontId="4" fillId="4" borderId="1" xfId="0" applyNumberFormat="1" applyFont="1" applyFill="1" applyBorder="1" applyAlignment="1">
      <alignment horizontal="center" vertical="center"/>
    </xf>
    <xf numFmtId="6" fontId="3"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2" borderId="1" xfId="0" applyFont="1" applyFill="1" applyBorder="1" applyAlignment="1">
      <alignment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xf>
    <xf numFmtId="0" fontId="4" fillId="4" borderId="1"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xf>
    <xf numFmtId="6" fontId="4" fillId="3" borderId="1" xfId="0" applyNumberFormat="1" applyFont="1" applyFill="1" applyBorder="1" applyAlignment="1">
      <alignment horizontal="center" vertical="center"/>
    </xf>
    <xf numFmtId="0" fontId="3" fillId="0" borderId="1" xfId="0" applyFont="1" applyBorder="1"/>
    <xf numFmtId="0" fontId="3" fillId="0" borderId="1" xfId="0" applyFont="1" applyBorder="1" applyAlignment="1">
      <alignment horizontal="center"/>
    </xf>
    <xf numFmtId="6" fontId="3" fillId="0" borderId="1" xfId="1" applyNumberFormat="1" applyFont="1" applyBorder="1"/>
    <xf numFmtId="0" fontId="3" fillId="0" borderId="0" xfId="0" applyFont="1"/>
    <xf numFmtId="164" fontId="3" fillId="0" borderId="0" xfId="0" applyNumberFormat="1" applyFont="1" applyBorder="1" applyAlignment="1">
      <alignment vertical="center" wrapText="1"/>
    </xf>
    <xf numFmtId="0" fontId="3" fillId="0" borderId="0" xfId="0" applyFont="1" applyAlignment="1">
      <alignment horizontal="center"/>
    </xf>
    <xf numFmtId="0" fontId="7" fillId="0" borderId="1" xfId="0" applyFont="1" applyBorder="1" applyAlignment="1">
      <alignment horizontal="center" vertical="center" wrapText="1"/>
    </xf>
    <xf numFmtId="6" fontId="7" fillId="0" borderId="1" xfId="0" applyNumberFormat="1" applyFont="1" applyBorder="1" applyAlignment="1">
      <alignment horizontal="center" vertical="center"/>
    </xf>
    <xf numFmtId="8" fontId="4" fillId="4" borderId="1" xfId="0" applyNumberFormat="1" applyFont="1" applyFill="1" applyBorder="1" applyAlignment="1">
      <alignment vertical="center"/>
    </xf>
    <xf numFmtId="6" fontId="4" fillId="4" borderId="1" xfId="0" applyNumberFormat="1" applyFont="1" applyFill="1" applyBorder="1" applyAlignment="1">
      <alignment vertical="center"/>
    </xf>
    <xf numFmtId="0" fontId="7" fillId="0" borderId="1" xfId="0" applyFont="1" applyBorder="1" applyAlignment="1">
      <alignment horizontal="center" vertical="center" wrapText="1"/>
    </xf>
    <xf numFmtId="6" fontId="7" fillId="0" borderId="1" xfId="0" applyNumberFormat="1" applyFont="1" applyBorder="1" applyAlignment="1">
      <alignment horizontal="center" vertical="center"/>
    </xf>
    <xf numFmtId="0" fontId="8" fillId="0" borderId="1" xfId="0" applyFont="1" applyBorder="1" applyAlignment="1">
      <alignment vertical="center" wrapText="1"/>
    </xf>
    <xf numFmtId="0" fontId="4" fillId="0" borderId="1" xfId="0" applyFont="1" applyBorder="1" applyAlignment="1">
      <alignment horizontal="center" vertical="center" wrapText="1"/>
    </xf>
    <xf numFmtId="6" fontId="9" fillId="3" borderId="1" xfId="0" applyNumberFormat="1" applyFont="1" applyFill="1" applyBorder="1" applyAlignment="1">
      <alignment horizontal="center" vertical="center"/>
    </xf>
    <xf numFmtId="8" fontId="9" fillId="3" borderId="1" xfId="0" applyNumberFormat="1" applyFont="1" applyFill="1" applyBorder="1" applyAlignment="1">
      <alignment horizontal="center" vertical="center"/>
    </xf>
    <xf numFmtId="0" fontId="4" fillId="0" borderId="1" xfId="0" applyFont="1" applyBorder="1" applyAlignment="1">
      <alignment horizontal="center" vertical="center"/>
    </xf>
    <xf numFmtId="0" fontId="10" fillId="0" borderId="1" xfId="0" applyFont="1" applyBorder="1" applyAlignment="1">
      <alignment horizontal="center" vertical="center" textRotation="90"/>
    </xf>
    <xf numFmtId="0" fontId="10" fillId="0" borderId="2" xfId="0" applyFont="1" applyBorder="1" applyAlignment="1">
      <alignment horizontal="center" vertical="center" textRotation="90"/>
    </xf>
    <xf numFmtId="0" fontId="10" fillId="0" borderId="4" xfId="0" applyFont="1" applyBorder="1" applyAlignment="1">
      <alignment horizontal="center" vertical="center" textRotation="90"/>
    </xf>
    <xf numFmtId="0" fontId="10" fillId="0" borderId="3" xfId="0" applyFont="1" applyBorder="1" applyAlignment="1">
      <alignment horizontal="center" vertical="center" textRotation="90"/>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CF120-CBFE-4058-93E6-EB4AA1DB71AF}">
  <dimension ref="A1:M50"/>
  <sheetViews>
    <sheetView tabSelected="1" topLeftCell="D39" zoomScale="82" zoomScaleNormal="82" workbookViewId="0">
      <selection activeCell="M62" sqref="M62"/>
    </sheetView>
  </sheetViews>
  <sheetFormatPr baseColWidth="10" defaultRowHeight="12" x14ac:dyDescent="0.2"/>
  <cols>
    <col min="1" max="1" width="11.42578125" style="20"/>
    <col min="2" max="2" width="18.7109375" style="20" customWidth="1"/>
    <col min="3" max="3" width="65.7109375" style="20" customWidth="1"/>
    <col min="4" max="4" width="55.85546875" style="20" customWidth="1"/>
    <col min="5" max="5" width="49.85546875" style="20" customWidth="1"/>
    <col min="6" max="6" width="32.85546875" style="20" customWidth="1"/>
    <col min="7" max="7" width="24" style="20" customWidth="1"/>
    <col min="8" max="9" width="20.5703125" style="22" customWidth="1"/>
    <col min="10" max="11" width="21.7109375" style="20" customWidth="1"/>
    <col min="12" max="12" width="26.7109375" style="20" customWidth="1"/>
    <col min="13" max="16384" width="11.42578125" style="20"/>
  </cols>
  <sheetData>
    <row r="1" spans="1:13" ht="15" customHeight="1" x14ac:dyDescent="0.2">
      <c r="A1" s="4" t="s">
        <v>181</v>
      </c>
      <c r="B1" s="4"/>
      <c r="C1" s="4"/>
      <c r="D1" s="4"/>
      <c r="E1" s="4"/>
      <c r="F1" s="4"/>
      <c r="G1" s="4"/>
      <c r="H1" s="4"/>
      <c r="I1" s="4"/>
      <c r="J1" s="4"/>
      <c r="K1" s="4"/>
      <c r="L1" s="4"/>
    </row>
    <row r="2" spans="1:13" ht="23.25" customHeight="1" x14ac:dyDescent="0.2">
      <c r="A2" s="5" t="s">
        <v>187</v>
      </c>
      <c r="B2" s="5"/>
      <c r="C2" s="5"/>
      <c r="D2" s="5"/>
      <c r="E2" s="5"/>
      <c r="F2" s="5"/>
      <c r="G2" s="5"/>
      <c r="H2" s="5"/>
      <c r="I2" s="5"/>
      <c r="J2" s="5"/>
      <c r="K2" s="5"/>
      <c r="L2" s="5"/>
    </row>
    <row r="3" spans="1:13" ht="127.5" customHeight="1" x14ac:dyDescent="0.2">
      <c r="A3" s="5" t="s">
        <v>188</v>
      </c>
      <c r="B3" s="5"/>
      <c r="C3" s="5"/>
      <c r="D3" s="5"/>
      <c r="E3" s="5"/>
      <c r="F3" s="5"/>
      <c r="G3" s="5"/>
      <c r="H3" s="5"/>
      <c r="I3" s="5"/>
      <c r="J3" s="5"/>
      <c r="K3" s="5"/>
      <c r="L3" s="5"/>
    </row>
    <row r="4" spans="1:13" ht="25.5" customHeight="1" x14ac:dyDescent="0.2">
      <c r="A4" s="34" t="s">
        <v>0</v>
      </c>
      <c r="B4" s="6" t="s">
        <v>1</v>
      </c>
      <c r="C4" s="7" t="s">
        <v>2</v>
      </c>
      <c r="D4" s="7" t="s">
        <v>3</v>
      </c>
      <c r="E4" s="8" t="s">
        <v>4</v>
      </c>
      <c r="F4" s="7" t="s">
        <v>6</v>
      </c>
      <c r="G4" s="7" t="s">
        <v>7</v>
      </c>
      <c r="H4" s="7" t="s">
        <v>189</v>
      </c>
      <c r="I4" s="7" t="s">
        <v>190</v>
      </c>
      <c r="J4" s="9" t="s">
        <v>182</v>
      </c>
      <c r="K4" s="9" t="s">
        <v>183</v>
      </c>
      <c r="L4" s="9" t="s">
        <v>184</v>
      </c>
      <c r="M4" s="21"/>
    </row>
    <row r="5" spans="1:13" x14ac:dyDescent="0.2">
      <c r="A5" s="34"/>
      <c r="B5" s="6"/>
      <c r="C5" s="7"/>
      <c r="D5" s="7"/>
      <c r="E5" s="8" t="s">
        <v>5</v>
      </c>
      <c r="F5" s="7"/>
      <c r="G5" s="7"/>
      <c r="H5" s="7"/>
      <c r="I5" s="7"/>
      <c r="J5" s="9"/>
      <c r="K5" s="9"/>
      <c r="L5" s="9"/>
    </row>
    <row r="6" spans="1:13" ht="96" x14ac:dyDescent="0.2">
      <c r="A6" s="34"/>
      <c r="B6" s="5" t="s">
        <v>8</v>
      </c>
      <c r="C6" s="10" t="s">
        <v>9</v>
      </c>
      <c r="D6" s="11" t="s">
        <v>11</v>
      </c>
      <c r="E6" s="10" t="s">
        <v>12</v>
      </c>
      <c r="F6" s="10" t="s">
        <v>13</v>
      </c>
      <c r="G6" s="12">
        <v>1</v>
      </c>
      <c r="H6" s="1">
        <v>23999563.5</v>
      </c>
      <c r="I6" s="1">
        <f>+G6*H6</f>
        <v>23999563.5</v>
      </c>
      <c r="J6" s="17"/>
      <c r="K6" s="17"/>
      <c r="L6" s="17"/>
    </row>
    <row r="7" spans="1:13" ht="36" x14ac:dyDescent="0.2">
      <c r="A7" s="34"/>
      <c r="B7" s="5"/>
      <c r="C7" s="10"/>
      <c r="D7" s="11" t="s">
        <v>14</v>
      </c>
      <c r="E7" s="10" t="s">
        <v>15</v>
      </c>
      <c r="F7" s="12" t="s">
        <v>16</v>
      </c>
      <c r="G7" s="12">
        <v>1</v>
      </c>
      <c r="H7" s="1">
        <v>3200000</v>
      </c>
      <c r="I7" s="1">
        <f t="shared" ref="I7:I48" si="0">+G7*H7</f>
        <v>3200000</v>
      </c>
      <c r="J7" s="17"/>
      <c r="K7" s="17"/>
      <c r="L7" s="17"/>
    </row>
    <row r="8" spans="1:13" ht="72" x14ac:dyDescent="0.2">
      <c r="A8" s="34"/>
      <c r="B8" s="5"/>
      <c r="C8" s="10" t="s">
        <v>10</v>
      </c>
      <c r="D8" s="11" t="s">
        <v>17</v>
      </c>
      <c r="E8" s="10" t="s">
        <v>18</v>
      </c>
      <c r="F8" s="12" t="s">
        <v>16</v>
      </c>
      <c r="G8" s="12">
        <v>1</v>
      </c>
      <c r="H8" s="1">
        <v>13806885.5</v>
      </c>
      <c r="I8" s="1">
        <f t="shared" si="0"/>
        <v>13806885.5</v>
      </c>
      <c r="J8" s="17"/>
      <c r="K8" s="17"/>
      <c r="L8" s="17"/>
    </row>
    <row r="9" spans="1:13" ht="48" x14ac:dyDescent="0.2">
      <c r="A9" s="34"/>
      <c r="B9" s="5"/>
      <c r="C9" s="11"/>
      <c r="D9" s="11" t="s">
        <v>19</v>
      </c>
      <c r="E9" s="10" t="s">
        <v>20</v>
      </c>
      <c r="F9" s="12" t="s">
        <v>21</v>
      </c>
      <c r="G9" s="12">
        <v>1</v>
      </c>
      <c r="H9" s="1">
        <v>1400000</v>
      </c>
      <c r="I9" s="1">
        <f t="shared" si="0"/>
        <v>1400000</v>
      </c>
      <c r="J9" s="17"/>
      <c r="K9" s="17"/>
      <c r="L9" s="17"/>
    </row>
    <row r="10" spans="1:13" x14ac:dyDescent="0.2">
      <c r="A10" s="34"/>
      <c r="B10" s="13" t="s">
        <v>22</v>
      </c>
      <c r="C10" s="13"/>
      <c r="D10" s="13"/>
      <c r="E10" s="13"/>
      <c r="F10" s="13"/>
      <c r="G10" s="13"/>
      <c r="H10" s="2"/>
      <c r="I10" s="2">
        <f>SUM(I6:I9)</f>
        <v>42406449</v>
      </c>
      <c r="J10" s="17"/>
      <c r="K10" s="17"/>
      <c r="L10" s="17"/>
    </row>
    <row r="11" spans="1:13" ht="72" x14ac:dyDescent="0.2">
      <c r="A11" s="34"/>
      <c r="B11" s="5" t="s">
        <v>23</v>
      </c>
      <c r="C11" s="11" t="s">
        <v>24</v>
      </c>
      <c r="D11" s="14" t="s">
        <v>27</v>
      </c>
      <c r="E11" s="5" t="s">
        <v>28</v>
      </c>
      <c r="F11" s="5" t="s">
        <v>29</v>
      </c>
      <c r="G11" s="5">
        <v>1</v>
      </c>
      <c r="H11" s="3">
        <v>900000</v>
      </c>
      <c r="I11" s="3">
        <f t="shared" si="0"/>
        <v>900000</v>
      </c>
      <c r="J11" s="18"/>
      <c r="K11" s="18"/>
      <c r="L11" s="18"/>
    </row>
    <row r="12" spans="1:13" x14ac:dyDescent="0.2">
      <c r="A12" s="34"/>
      <c r="B12" s="5"/>
      <c r="C12" s="11"/>
      <c r="D12" s="14"/>
      <c r="E12" s="5"/>
      <c r="F12" s="5"/>
      <c r="G12" s="5"/>
      <c r="H12" s="3"/>
      <c r="I12" s="3"/>
      <c r="J12" s="18"/>
      <c r="K12" s="18"/>
      <c r="L12" s="18"/>
    </row>
    <row r="13" spans="1:13" ht="36" x14ac:dyDescent="0.2">
      <c r="A13" s="34"/>
      <c r="B13" s="5"/>
      <c r="C13" s="11" t="s">
        <v>25</v>
      </c>
      <c r="D13" s="14"/>
      <c r="E13" s="5"/>
      <c r="F13" s="5"/>
      <c r="G13" s="5"/>
      <c r="H13" s="3"/>
      <c r="I13" s="3"/>
      <c r="J13" s="18"/>
      <c r="K13" s="18"/>
      <c r="L13" s="18"/>
    </row>
    <row r="14" spans="1:13" ht="180" x14ac:dyDescent="0.2">
      <c r="A14" s="34"/>
      <c r="B14" s="5"/>
      <c r="C14" s="11"/>
      <c r="D14" s="11" t="s">
        <v>30</v>
      </c>
      <c r="E14" s="10" t="s">
        <v>31</v>
      </c>
      <c r="F14" s="10" t="s">
        <v>32</v>
      </c>
      <c r="G14" s="12">
        <v>1</v>
      </c>
      <c r="H14" s="1">
        <v>25944593</v>
      </c>
      <c r="I14" s="1">
        <f t="shared" si="0"/>
        <v>25944593</v>
      </c>
      <c r="J14" s="17"/>
      <c r="K14" s="17"/>
      <c r="L14" s="17"/>
    </row>
    <row r="15" spans="1:13" ht="36" x14ac:dyDescent="0.2">
      <c r="A15" s="34"/>
      <c r="B15" s="5"/>
      <c r="C15" s="11" t="s">
        <v>26</v>
      </c>
      <c r="D15" s="11" t="s">
        <v>33</v>
      </c>
      <c r="E15" s="10" t="s">
        <v>34</v>
      </c>
      <c r="F15" s="12" t="s">
        <v>35</v>
      </c>
      <c r="G15" s="12">
        <v>1</v>
      </c>
      <c r="H15" s="1">
        <v>900000</v>
      </c>
      <c r="I15" s="1">
        <f t="shared" si="0"/>
        <v>900000</v>
      </c>
      <c r="J15" s="17"/>
      <c r="K15" s="17"/>
      <c r="L15" s="17"/>
    </row>
    <row r="16" spans="1:13" x14ac:dyDescent="0.2">
      <c r="A16" s="34"/>
      <c r="B16" s="13" t="s">
        <v>36</v>
      </c>
      <c r="C16" s="13"/>
      <c r="D16" s="13"/>
      <c r="E16" s="13"/>
      <c r="F16" s="13"/>
      <c r="G16" s="13"/>
      <c r="H16" s="2"/>
      <c r="I16" s="2">
        <f>+I15+I14+I11</f>
        <v>27744593</v>
      </c>
      <c r="J16" s="17"/>
      <c r="K16" s="17"/>
      <c r="L16" s="17"/>
    </row>
    <row r="17" spans="1:12" ht="108" x14ac:dyDescent="0.2">
      <c r="A17" s="34"/>
      <c r="B17" s="5" t="s">
        <v>37</v>
      </c>
      <c r="C17" s="11" t="s">
        <v>38</v>
      </c>
      <c r="D17" s="14" t="s">
        <v>42</v>
      </c>
      <c r="E17" s="5" t="s">
        <v>43</v>
      </c>
      <c r="F17" s="5" t="s">
        <v>44</v>
      </c>
      <c r="G17" s="15">
        <v>2</v>
      </c>
      <c r="H17" s="3">
        <v>4284000</v>
      </c>
      <c r="I17" s="3">
        <f>+G17*H17</f>
        <v>8568000</v>
      </c>
      <c r="J17" s="18"/>
      <c r="K17" s="18"/>
      <c r="L17" s="18"/>
    </row>
    <row r="18" spans="1:12" x14ac:dyDescent="0.2">
      <c r="A18" s="34"/>
      <c r="B18" s="5"/>
      <c r="C18" s="11" t="s">
        <v>39</v>
      </c>
      <c r="D18" s="14"/>
      <c r="E18" s="5"/>
      <c r="F18" s="5"/>
      <c r="G18" s="15"/>
      <c r="H18" s="3"/>
      <c r="I18" s="3"/>
      <c r="J18" s="18"/>
      <c r="K18" s="18"/>
      <c r="L18" s="18"/>
    </row>
    <row r="19" spans="1:12" ht="168" x14ac:dyDescent="0.2">
      <c r="A19" s="34"/>
      <c r="B19" s="5"/>
      <c r="C19" s="11" t="s">
        <v>40</v>
      </c>
      <c r="D19" s="11" t="s">
        <v>45</v>
      </c>
      <c r="E19" s="10" t="s">
        <v>46</v>
      </c>
      <c r="F19" s="10" t="s">
        <v>16</v>
      </c>
      <c r="G19" s="12">
        <v>2</v>
      </c>
      <c r="H19" s="1">
        <v>15081095</v>
      </c>
      <c r="I19" s="1">
        <f t="shared" si="0"/>
        <v>30162190</v>
      </c>
      <c r="J19" s="17"/>
      <c r="K19" s="17"/>
      <c r="L19" s="17"/>
    </row>
    <row r="20" spans="1:12" ht="72" x14ac:dyDescent="0.2">
      <c r="A20" s="34"/>
      <c r="B20" s="5"/>
      <c r="C20" s="11" t="s">
        <v>41</v>
      </c>
      <c r="D20" s="11" t="s">
        <v>47</v>
      </c>
      <c r="E20" s="10" t="s">
        <v>48</v>
      </c>
      <c r="F20" s="10" t="s">
        <v>49</v>
      </c>
      <c r="G20" s="12">
        <v>2</v>
      </c>
      <c r="H20" s="1">
        <v>3250000</v>
      </c>
      <c r="I20" s="1">
        <f t="shared" si="0"/>
        <v>6500000</v>
      </c>
      <c r="J20" s="17"/>
      <c r="K20" s="17"/>
      <c r="L20" s="17"/>
    </row>
    <row r="21" spans="1:12" x14ac:dyDescent="0.2">
      <c r="A21" s="34"/>
      <c r="B21" s="13" t="s">
        <v>50</v>
      </c>
      <c r="C21" s="13"/>
      <c r="D21" s="13"/>
      <c r="E21" s="13"/>
      <c r="F21" s="13"/>
      <c r="G21" s="13"/>
      <c r="H21" s="2"/>
      <c r="I21" s="2">
        <f>+I20+I19+I17</f>
        <v>45230190</v>
      </c>
      <c r="J21" s="17"/>
      <c r="K21" s="17"/>
      <c r="L21" s="17"/>
    </row>
    <row r="22" spans="1:12" ht="48" x14ac:dyDescent="0.2">
      <c r="A22" s="34"/>
      <c r="B22" s="5" t="s">
        <v>51</v>
      </c>
      <c r="C22" s="11" t="s">
        <v>52</v>
      </c>
      <c r="D22" s="14" t="s">
        <v>56</v>
      </c>
      <c r="E22" s="5" t="s">
        <v>57</v>
      </c>
      <c r="F22" s="5" t="s">
        <v>58</v>
      </c>
      <c r="G22" s="15">
        <v>1</v>
      </c>
      <c r="H22" s="3">
        <v>367961078</v>
      </c>
      <c r="I22" s="3">
        <f t="shared" si="0"/>
        <v>367961078</v>
      </c>
      <c r="J22" s="18"/>
      <c r="K22" s="18"/>
      <c r="L22" s="18"/>
    </row>
    <row r="23" spans="1:12" x14ac:dyDescent="0.2">
      <c r="A23" s="34"/>
      <c r="B23" s="5"/>
      <c r="C23" s="11"/>
      <c r="D23" s="14"/>
      <c r="E23" s="5"/>
      <c r="F23" s="5"/>
      <c r="G23" s="15"/>
      <c r="H23" s="3"/>
      <c r="I23" s="3"/>
      <c r="J23" s="18"/>
      <c r="K23" s="18"/>
      <c r="L23" s="18"/>
    </row>
    <row r="24" spans="1:12" ht="84" x14ac:dyDescent="0.2">
      <c r="A24" s="34"/>
      <c r="B24" s="5"/>
      <c r="C24" s="11" t="s">
        <v>53</v>
      </c>
      <c r="D24" s="14"/>
      <c r="E24" s="5"/>
      <c r="F24" s="5"/>
      <c r="G24" s="15"/>
      <c r="H24" s="3"/>
      <c r="I24" s="3"/>
      <c r="J24" s="18"/>
      <c r="K24" s="18"/>
      <c r="L24" s="18"/>
    </row>
    <row r="25" spans="1:12" x14ac:dyDescent="0.2">
      <c r="A25" s="34"/>
      <c r="B25" s="5"/>
      <c r="C25" s="11"/>
      <c r="D25" s="14"/>
      <c r="E25" s="5"/>
      <c r="F25" s="5"/>
      <c r="G25" s="15"/>
      <c r="H25" s="3"/>
      <c r="I25" s="3"/>
      <c r="J25" s="18"/>
      <c r="K25" s="18"/>
      <c r="L25" s="18"/>
    </row>
    <row r="26" spans="1:12" ht="108" x14ac:dyDescent="0.2">
      <c r="A26" s="34"/>
      <c r="B26" s="5"/>
      <c r="C26" s="11" t="s">
        <v>54</v>
      </c>
      <c r="D26" s="11" t="s">
        <v>59</v>
      </c>
      <c r="E26" s="10" t="s">
        <v>60</v>
      </c>
      <c r="F26" s="10" t="s">
        <v>61</v>
      </c>
      <c r="G26" s="12">
        <v>1</v>
      </c>
      <c r="H26" s="1">
        <v>40000000</v>
      </c>
      <c r="I26" s="1">
        <f t="shared" si="0"/>
        <v>40000000</v>
      </c>
      <c r="J26" s="17"/>
      <c r="K26" s="17"/>
      <c r="L26" s="17"/>
    </row>
    <row r="27" spans="1:12" ht="24" x14ac:dyDescent="0.2">
      <c r="A27" s="34"/>
      <c r="B27" s="5"/>
      <c r="C27" s="11"/>
      <c r="D27" s="11" t="s">
        <v>62</v>
      </c>
      <c r="E27" s="10" t="s">
        <v>63</v>
      </c>
      <c r="F27" s="10" t="s">
        <v>64</v>
      </c>
      <c r="G27" s="12">
        <v>1</v>
      </c>
      <c r="H27" s="1">
        <v>39384537</v>
      </c>
      <c r="I27" s="1">
        <f t="shared" si="0"/>
        <v>39384537</v>
      </c>
      <c r="J27" s="17"/>
      <c r="K27" s="17"/>
      <c r="L27" s="17"/>
    </row>
    <row r="28" spans="1:12" ht="36" x14ac:dyDescent="0.2">
      <c r="A28" s="34"/>
      <c r="B28" s="5"/>
      <c r="C28" s="11" t="s">
        <v>55</v>
      </c>
      <c r="D28" s="11" t="s">
        <v>65</v>
      </c>
      <c r="E28" s="10" t="s">
        <v>66</v>
      </c>
      <c r="F28" s="10" t="s">
        <v>35</v>
      </c>
      <c r="G28" s="12">
        <v>1</v>
      </c>
      <c r="H28" s="1">
        <v>1400000</v>
      </c>
      <c r="I28" s="1">
        <f t="shared" si="0"/>
        <v>1400000</v>
      </c>
      <c r="J28" s="17"/>
      <c r="K28" s="17"/>
      <c r="L28" s="17"/>
    </row>
    <row r="29" spans="1:12" x14ac:dyDescent="0.2">
      <c r="A29" s="34"/>
      <c r="B29" s="13" t="s">
        <v>67</v>
      </c>
      <c r="C29" s="13"/>
      <c r="D29" s="13"/>
      <c r="E29" s="13"/>
      <c r="F29" s="13"/>
      <c r="G29" s="13"/>
      <c r="H29" s="2"/>
      <c r="I29" s="2">
        <f>+I28+I27+I26+I22</f>
        <v>448745615</v>
      </c>
      <c r="J29" s="17"/>
      <c r="K29" s="17"/>
      <c r="L29" s="17"/>
    </row>
    <row r="30" spans="1:12" ht="264" x14ac:dyDescent="0.2">
      <c r="A30" s="34"/>
      <c r="B30" s="5" t="s">
        <v>68</v>
      </c>
      <c r="C30" s="11" t="s">
        <v>69</v>
      </c>
      <c r="D30" s="11" t="s">
        <v>71</v>
      </c>
      <c r="E30" s="10" t="s">
        <v>72</v>
      </c>
      <c r="F30" s="10" t="s">
        <v>73</v>
      </c>
      <c r="G30" s="12">
        <v>1</v>
      </c>
      <c r="H30" s="1">
        <v>4500000</v>
      </c>
      <c r="I30" s="1">
        <f t="shared" si="0"/>
        <v>4500000</v>
      </c>
      <c r="J30" s="17"/>
      <c r="K30" s="17"/>
      <c r="L30" s="17"/>
    </row>
    <row r="31" spans="1:12" ht="192" x14ac:dyDescent="0.2">
      <c r="A31" s="34"/>
      <c r="B31" s="5"/>
      <c r="C31" s="11" t="s">
        <v>70</v>
      </c>
      <c r="D31" s="11" t="s">
        <v>74</v>
      </c>
      <c r="E31" s="10" t="s">
        <v>75</v>
      </c>
      <c r="F31" s="10" t="s">
        <v>76</v>
      </c>
      <c r="G31" s="12">
        <v>1</v>
      </c>
      <c r="H31" s="1">
        <v>249966000</v>
      </c>
      <c r="I31" s="1">
        <f t="shared" si="0"/>
        <v>249966000</v>
      </c>
      <c r="J31" s="17"/>
      <c r="K31" s="17"/>
      <c r="L31" s="17"/>
    </row>
    <row r="32" spans="1:12" ht="48" x14ac:dyDescent="0.2">
      <c r="A32" s="34"/>
      <c r="B32" s="5"/>
      <c r="C32" s="11"/>
      <c r="D32" s="11" t="s">
        <v>77</v>
      </c>
      <c r="E32" s="10" t="s">
        <v>78</v>
      </c>
      <c r="F32" s="10" t="s">
        <v>35</v>
      </c>
      <c r="G32" s="12">
        <v>1</v>
      </c>
      <c r="H32" s="1">
        <v>1500000</v>
      </c>
      <c r="I32" s="1">
        <f t="shared" si="0"/>
        <v>1500000</v>
      </c>
      <c r="J32" s="17"/>
      <c r="K32" s="17"/>
      <c r="L32" s="17"/>
    </row>
    <row r="33" spans="1:12" x14ac:dyDescent="0.2">
      <c r="A33" s="34"/>
      <c r="B33" s="13" t="s">
        <v>79</v>
      </c>
      <c r="C33" s="13"/>
      <c r="D33" s="13"/>
      <c r="E33" s="13"/>
      <c r="F33" s="13"/>
      <c r="G33" s="13"/>
      <c r="H33" s="2"/>
      <c r="I33" s="2">
        <f>+I32+I31+I30</f>
        <v>255966000</v>
      </c>
      <c r="J33" s="17"/>
      <c r="K33" s="17"/>
      <c r="L33" s="17"/>
    </row>
    <row r="34" spans="1:12" ht="72" x14ac:dyDescent="0.2">
      <c r="A34" s="34"/>
      <c r="B34" s="5" t="s">
        <v>80</v>
      </c>
      <c r="C34" s="14" t="s">
        <v>81</v>
      </c>
      <c r="D34" s="11" t="s">
        <v>82</v>
      </c>
      <c r="E34" s="10" t="s">
        <v>83</v>
      </c>
      <c r="F34" s="10" t="s">
        <v>29</v>
      </c>
      <c r="G34" s="10">
        <v>1</v>
      </c>
      <c r="H34" s="1">
        <v>57500000</v>
      </c>
      <c r="I34" s="1">
        <f t="shared" si="0"/>
        <v>57500000</v>
      </c>
      <c r="J34" s="17"/>
      <c r="K34" s="17"/>
      <c r="L34" s="17"/>
    </row>
    <row r="35" spans="1:12" ht="84" x14ac:dyDescent="0.2">
      <c r="A35" s="34"/>
      <c r="B35" s="5"/>
      <c r="C35" s="14"/>
      <c r="D35" s="11" t="s">
        <v>84</v>
      </c>
      <c r="E35" s="10" t="s">
        <v>85</v>
      </c>
      <c r="F35" s="10" t="s">
        <v>86</v>
      </c>
      <c r="G35" s="10">
        <v>6</v>
      </c>
      <c r="H35" s="1">
        <v>2300000</v>
      </c>
      <c r="I35" s="1">
        <f t="shared" si="0"/>
        <v>13800000</v>
      </c>
      <c r="J35" s="17"/>
      <c r="K35" s="17"/>
      <c r="L35" s="17"/>
    </row>
    <row r="36" spans="1:12" ht="96" x14ac:dyDescent="0.2">
      <c r="A36" s="34"/>
      <c r="B36" s="5"/>
      <c r="C36" s="14"/>
      <c r="D36" s="11" t="s">
        <v>87</v>
      </c>
      <c r="E36" s="10" t="s">
        <v>88</v>
      </c>
      <c r="F36" s="10" t="s">
        <v>89</v>
      </c>
      <c r="G36" s="10">
        <v>10</v>
      </c>
      <c r="H36" s="1">
        <v>1675000</v>
      </c>
      <c r="I36" s="1">
        <f t="shared" si="0"/>
        <v>16750000</v>
      </c>
      <c r="J36" s="17"/>
      <c r="K36" s="17"/>
      <c r="L36" s="17"/>
    </row>
    <row r="37" spans="1:12" ht="36" x14ac:dyDescent="0.2">
      <c r="A37" s="34"/>
      <c r="B37" s="5"/>
      <c r="C37" s="14"/>
      <c r="D37" s="11" t="s">
        <v>90</v>
      </c>
      <c r="E37" s="10" t="s">
        <v>91</v>
      </c>
      <c r="F37" s="10" t="s">
        <v>92</v>
      </c>
      <c r="G37" s="10">
        <v>4</v>
      </c>
      <c r="H37" s="1">
        <v>20250000</v>
      </c>
      <c r="I37" s="1">
        <f t="shared" si="0"/>
        <v>81000000</v>
      </c>
      <c r="J37" s="17"/>
      <c r="K37" s="17"/>
      <c r="L37" s="17"/>
    </row>
    <row r="38" spans="1:12" ht="108" x14ac:dyDescent="0.2">
      <c r="A38" s="34"/>
      <c r="B38" s="5"/>
      <c r="C38" s="14"/>
      <c r="D38" s="11" t="s">
        <v>93</v>
      </c>
      <c r="E38" s="10" t="s">
        <v>94</v>
      </c>
      <c r="F38" s="10" t="s">
        <v>95</v>
      </c>
      <c r="G38" s="10">
        <v>7</v>
      </c>
      <c r="H38" s="1">
        <v>2250000</v>
      </c>
      <c r="I38" s="1">
        <f t="shared" si="0"/>
        <v>15750000</v>
      </c>
      <c r="J38" s="17"/>
      <c r="K38" s="17"/>
      <c r="L38" s="17"/>
    </row>
    <row r="39" spans="1:12" ht="108" x14ac:dyDescent="0.2">
      <c r="A39" s="34"/>
      <c r="B39" s="5"/>
      <c r="C39" s="14"/>
      <c r="D39" s="11" t="s">
        <v>96</v>
      </c>
      <c r="E39" s="10" t="s">
        <v>97</v>
      </c>
      <c r="F39" s="10" t="s">
        <v>98</v>
      </c>
      <c r="G39" s="10">
        <v>10</v>
      </c>
      <c r="H39" s="1">
        <v>1900000</v>
      </c>
      <c r="I39" s="1">
        <f t="shared" si="0"/>
        <v>19000000</v>
      </c>
      <c r="J39" s="17"/>
      <c r="K39" s="17"/>
      <c r="L39" s="17"/>
    </row>
    <row r="40" spans="1:12" x14ac:dyDescent="0.2">
      <c r="A40" s="34"/>
      <c r="B40" s="13" t="s">
        <v>99</v>
      </c>
      <c r="C40" s="13"/>
      <c r="D40" s="13"/>
      <c r="E40" s="13"/>
      <c r="F40" s="13"/>
      <c r="G40" s="13"/>
      <c r="H40" s="2"/>
      <c r="I40" s="2">
        <f>+I39+I38+I37+I36+I35+I34</f>
        <v>203800000</v>
      </c>
      <c r="J40" s="17"/>
      <c r="K40" s="17"/>
      <c r="L40" s="17"/>
    </row>
    <row r="41" spans="1:12" ht="204" x14ac:dyDescent="0.2">
      <c r="A41" s="34"/>
      <c r="B41" s="5" t="s">
        <v>100</v>
      </c>
      <c r="C41" s="14" t="s">
        <v>101</v>
      </c>
      <c r="D41" s="11" t="s">
        <v>102</v>
      </c>
      <c r="E41" s="10" t="s">
        <v>103</v>
      </c>
      <c r="F41" s="10" t="s">
        <v>104</v>
      </c>
      <c r="G41" s="10">
        <v>1</v>
      </c>
      <c r="H41" s="1">
        <v>27598384</v>
      </c>
      <c r="I41" s="1">
        <f t="shared" si="0"/>
        <v>27598384</v>
      </c>
      <c r="J41" s="17"/>
      <c r="K41" s="17"/>
      <c r="L41" s="17"/>
    </row>
    <row r="42" spans="1:12" ht="60" x14ac:dyDescent="0.2">
      <c r="A42" s="34"/>
      <c r="B42" s="5"/>
      <c r="C42" s="14"/>
      <c r="D42" s="11" t="s">
        <v>105</v>
      </c>
      <c r="E42" s="10" t="s">
        <v>106</v>
      </c>
      <c r="F42" s="10" t="s">
        <v>107</v>
      </c>
      <c r="G42" s="10">
        <v>1</v>
      </c>
      <c r="H42" s="1">
        <v>10000000</v>
      </c>
      <c r="I42" s="1">
        <f t="shared" si="0"/>
        <v>10000000</v>
      </c>
      <c r="J42" s="17"/>
      <c r="K42" s="17"/>
      <c r="L42" s="17"/>
    </row>
    <row r="43" spans="1:12" ht="48" x14ac:dyDescent="0.2">
      <c r="A43" s="34"/>
      <c r="B43" s="5"/>
      <c r="C43" s="14"/>
      <c r="D43" s="11" t="s">
        <v>108</v>
      </c>
      <c r="E43" s="10" t="s">
        <v>109</v>
      </c>
      <c r="F43" s="10" t="s">
        <v>35</v>
      </c>
      <c r="G43" s="10">
        <v>1</v>
      </c>
      <c r="H43" s="1">
        <v>900000</v>
      </c>
      <c r="I43" s="1">
        <f t="shared" si="0"/>
        <v>900000</v>
      </c>
      <c r="J43" s="17"/>
      <c r="K43" s="17"/>
      <c r="L43" s="17"/>
    </row>
    <row r="44" spans="1:12" x14ac:dyDescent="0.2">
      <c r="A44" s="34"/>
      <c r="B44" s="13" t="s">
        <v>110</v>
      </c>
      <c r="C44" s="13"/>
      <c r="D44" s="13"/>
      <c r="E44" s="13"/>
      <c r="F44" s="13"/>
      <c r="G44" s="13"/>
      <c r="H44" s="2"/>
      <c r="I44" s="2">
        <f>+I43+I42+I41</f>
        <v>38498384</v>
      </c>
      <c r="J44" s="17"/>
      <c r="K44" s="17"/>
      <c r="L44" s="17"/>
    </row>
    <row r="45" spans="1:12" ht="312" customHeight="1" x14ac:dyDescent="0.2">
      <c r="A45" s="34"/>
      <c r="B45" s="5" t="s">
        <v>111</v>
      </c>
      <c r="C45" s="11" t="s">
        <v>112</v>
      </c>
      <c r="D45" s="11" t="s">
        <v>114</v>
      </c>
      <c r="E45" s="10" t="s">
        <v>115</v>
      </c>
      <c r="F45" s="10" t="s">
        <v>116</v>
      </c>
      <c r="G45" s="10">
        <v>1</v>
      </c>
      <c r="H45" s="1">
        <v>27522500</v>
      </c>
      <c r="I45" s="1">
        <f t="shared" si="0"/>
        <v>27522500</v>
      </c>
      <c r="J45" s="17"/>
      <c r="K45" s="17"/>
      <c r="L45" s="17"/>
    </row>
    <row r="46" spans="1:12" ht="68.25" customHeight="1" x14ac:dyDescent="0.2">
      <c r="A46" s="34"/>
      <c r="B46" s="5"/>
      <c r="C46" s="11"/>
      <c r="D46" s="11" t="s">
        <v>117</v>
      </c>
      <c r="E46" s="10" t="s">
        <v>118</v>
      </c>
      <c r="F46" s="10" t="s">
        <v>119</v>
      </c>
      <c r="G46" s="10">
        <v>40</v>
      </c>
      <c r="H46" s="1">
        <v>282625</v>
      </c>
      <c r="I46" s="1">
        <f t="shared" si="0"/>
        <v>11305000</v>
      </c>
      <c r="J46" s="17"/>
      <c r="K46" s="17"/>
      <c r="L46" s="17"/>
    </row>
    <row r="47" spans="1:12" ht="108" x14ac:dyDescent="0.2">
      <c r="A47" s="34"/>
      <c r="B47" s="5"/>
      <c r="C47" s="11" t="s">
        <v>113</v>
      </c>
      <c r="D47" s="11" t="s">
        <v>120</v>
      </c>
      <c r="E47" s="10" t="s">
        <v>121</v>
      </c>
      <c r="F47" s="10" t="s">
        <v>122</v>
      </c>
      <c r="G47" s="10">
        <v>20</v>
      </c>
      <c r="H47" s="1">
        <v>446779</v>
      </c>
      <c r="I47" s="1">
        <f t="shared" si="0"/>
        <v>8935580</v>
      </c>
      <c r="J47" s="17"/>
      <c r="K47" s="17"/>
      <c r="L47" s="17"/>
    </row>
    <row r="48" spans="1:12" ht="80.25" customHeight="1" x14ac:dyDescent="0.2">
      <c r="A48" s="34"/>
      <c r="B48" s="5"/>
      <c r="C48" s="11"/>
      <c r="D48" s="11" t="s">
        <v>123</v>
      </c>
      <c r="E48" s="10" t="s">
        <v>124</v>
      </c>
      <c r="F48" s="10" t="s">
        <v>35</v>
      </c>
      <c r="G48" s="10">
        <v>1</v>
      </c>
      <c r="H48" s="1">
        <v>900000</v>
      </c>
      <c r="I48" s="1">
        <f t="shared" si="0"/>
        <v>900000</v>
      </c>
      <c r="J48" s="17"/>
      <c r="K48" s="17"/>
      <c r="L48" s="17"/>
    </row>
    <row r="49" spans="1:12" x14ac:dyDescent="0.2">
      <c r="A49" s="34"/>
      <c r="B49" s="13" t="s">
        <v>125</v>
      </c>
      <c r="C49" s="13"/>
      <c r="D49" s="13"/>
      <c r="E49" s="13"/>
      <c r="F49" s="13"/>
      <c r="G49" s="13"/>
      <c r="H49" s="2"/>
      <c r="I49" s="2">
        <f>+I48+I47+I46+I45</f>
        <v>48663080</v>
      </c>
      <c r="J49" s="17"/>
      <c r="K49" s="17"/>
      <c r="L49" s="17"/>
    </row>
    <row r="50" spans="1:12" x14ac:dyDescent="0.2">
      <c r="A50" s="34"/>
      <c r="B50" s="4" t="s">
        <v>185</v>
      </c>
      <c r="C50" s="4"/>
      <c r="D50" s="4"/>
      <c r="E50" s="4"/>
      <c r="F50" s="4"/>
      <c r="G50" s="4"/>
      <c r="H50" s="16"/>
      <c r="I50" s="16">
        <f>+I49+I44+I40+I33+I29+I21+I16+I10</f>
        <v>1111054311</v>
      </c>
      <c r="J50" s="19">
        <f>SUM(J6:J49)</f>
        <v>0</v>
      </c>
      <c r="K50" s="19">
        <f>SUM(K6:K49)</f>
        <v>0</v>
      </c>
      <c r="L50" s="19"/>
    </row>
  </sheetData>
  <mergeCells count="60">
    <mergeCell ref="I4:I5"/>
    <mergeCell ref="I11:I13"/>
    <mergeCell ref="I17:I18"/>
    <mergeCell ref="I22:I25"/>
    <mergeCell ref="J22:J25"/>
    <mergeCell ref="K22:K25"/>
    <mergeCell ref="L22:L25"/>
    <mergeCell ref="J11:J13"/>
    <mergeCell ref="K11:K13"/>
    <mergeCell ref="L11:L13"/>
    <mergeCell ref="J17:J18"/>
    <mergeCell ref="K17:K18"/>
    <mergeCell ref="L17:L18"/>
    <mergeCell ref="A1:L1"/>
    <mergeCell ref="A2:L2"/>
    <mergeCell ref="A3:L3"/>
    <mergeCell ref="J4:J5"/>
    <mergeCell ref="K4:K5"/>
    <mergeCell ref="L4:L5"/>
    <mergeCell ref="B49:G49"/>
    <mergeCell ref="A4:A50"/>
    <mergeCell ref="H4:H5"/>
    <mergeCell ref="B6:B9"/>
    <mergeCell ref="B10:G10"/>
    <mergeCell ref="B11:B15"/>
    <mergeCell ref="D11:D13"/>
    <mergeCell ref="E11:E13"/>
    <mergeCell ref="F11:F13"/>
    <mergeCell ref="G11:G13"/>
    <mergeCell ref="B4:B5"/>
    <mergeCell ref="C4:C5"/>
    <mergeCell ref="D4:D5"/>
    <mergeCell ref="F4:F5"/>
    <mergeCell ref="G4:G5"/>
    <mergeCell ref="H17:H18"/>
    <mergeCell ref="B21:G21"/>
    <mergeCell ref="B22:B28"/>
    <mergeCell ref="D22:D25"/>
    <mergeCell ref="E22:E25"/>
    <mergeCell ref="F22:F25"/>
    <mergeCell ref="B16:G16"/>
    <mergeCell ref="B17:B20"/>
    <mergeCell ref="D17:D18"/>
    <mergeCell ref="E17:E18"/>
    <mergeCell ref="F17:F18"/>
    <mergeCell ref="G17:G18"/>
    <mergeCell ref="G22:G25"/>
    <mergeCell ref="H22:H25"/>
    <mergeCell ref="B30:B32"/>
    <mergeCell ref="B33:G33"/>
    <mergeCell ref="B34:B39"/>
    <mergeCell ref="C34:C39"/>
    <mergeCell ref="B40:G40"/>
    <mergeCell ref="B41:B43"/>
    <mergeCell ref="C41:C43"/>
    <mergeCell ref="B44:G44"/>
    <mergeCell ref="B45:B48"/>
    <mergeCell ref="B29:G29"/>
    <mergeCell ref="H11:H13"/>
    <mergeCell ref="B50:G5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FCAE2-F093-499A-A25D-1659A38FA403}">
  <dimension ref="A1:M56"/>
  <sheetViews>
    <sheetView topLeftCell="A41" zoomScale="82" zoomScaleNormal="82" workbookViewId="0">
      <selection activeCell="E63" sqref="E63"/>
    </sheetView>
  </sheetViews>
  <sheetFormatPr baseColWidth="10" defaultRowHeight="12" x14ac:dyDescent="0.2"/>
  <cols>
    <col min="1" max="1" width="11.42578125" style="20"/>
    <col min="2" max="2" width="18.7109375" style="20" customWidth="1"/>
    <col min="3" max="3" width="65.7109375" style="20" customWidth="1"/>
    <col min="4" max="4" width="55.85546875" style="20" customWidth="1"/>
    <col min="5" max="5" width="49.85546875" style="20" customWidth="1"/>
    <col min="6" max="6" width="32.85546875" style="20" customWidth="1"/>
    <col min="7" max="7" width="24" style="20" customWidth="1"/>
    <col min="8" max="9" width="20.5703125" style="22" customWidth="1"/>
    <col min="10" max="11" width="21.7109375" style="20" customWidth="1"/>
    <col min="12" max="12" width="32.140625" style="20" customWidth="1"/>
    <col min="13" max="16384" width="11.42578125" style="20"/>
  </cols>
  <sheetData>
    <row r="1" spans="1:13" ht="15" customHeight="1" x14ac:dyDescent="0.2">
      <c r="A1" s="4" t="s">
        <v>181</v>
      </c>
      <c r="B1" s="4"/>
      <c r="C1" s="4"/>
      <c r="D1" s="4"/>
      <c r="E1" s="4"/>
      <c r="F1" s="4"/>
      <c r="G1" s="4"/>
      <c r="H1" s="4"/>
      <c r="I1" s="4"/>
      <c r="J1" s="4"/>
      <c r="K1" s="4"/>
      <c r="L1" s="4"/>
    </row>
    <row r="2" spans="1:13" ht="23.25" customHeight="1" x14ac:dyDescent="0.2">
      <c r="A2" s="5" t="s">
        <v>187</v>
      </c>
      <c r="B2" s="5"/>
      <c r="C2" s="5"/>
      <c r="D2" s="5"/>
      <c r="E2" s="5"/>
      <c r="F2" s="5"/>
      <c r="G2" s="5"/>
      <c r="H2" s="5"/>
      <c r="I2" s="5"/>
      <c r="J2" s="5"/>
      <c r="K2" s="5"/>
      <c r="L2" s="5"/>
    </row>
    <row r="3" spans="1:13" ht="127.5" customHeight="1" x14ac:dyDescent="0.2">
      <c r="A3" s="5" t="s">
        <v>188</v>
      </c>
      <c r="B3" s="5"/>
      <c r="C3" s="5"/>
      <c r="D3" s="5"/>
      <c r="E3" s="5"/>
      <c r="F3" s="5"/>
      <c r="G3" s="5"/>
      <c r="H3" s="5"/>
      <c r="I3" s="5"/>
      <c r="J3" s="5"/>
      <c r="K3" s="5"/>
      <c r="L3" s="5"/>
    </row>
    <row r="4" spans="1:13" ht="25.5" customHeight="1" x14ac:dyDescent="0.2">
      <c r="A4" s="35" t="s">
        <v>180</v>
      </c>
      <c r="B4" s="6" t="s">
        <v>1</v>
      </c>
      <c r="C4" s="7" t="s">
        <v>2</v>
      </c>
      <c r="D4" s="7" t="s">
        <v>3</v>
      </c>
      <c r="E4" s="8" t="s">
        <v>4</v>
      </c>
      <c r="F4" s="7" t="s">
        <v>6</v>
      </c>
      <c r="G4" s="7" t="s">
        <v>7</v>
      </c>
      <c r="H4" s="7" t="s">
        <v>189</v>
      </c>
      <c r="I4" s="7" t="s">
        <v>190</v>
      </c>
      <c r="J4" s="9" t="s">
        <v>182</v>
      </c>
      <c r="K4" s="9" t="s">
        <v>183</v>
      </c>
      <c r="L4" s="9" t="s">
        <v>184</v>
      </c>
      <c r="M4" s="21"/>
    </row>
    <row r="5" spans="1:13" x14ac:dyDescent="0.2">
      <c r="A5" s="36"/>
      <c r="B5" s="6"/>
      <c r="C5" s="7"/>
      <c r="D5" s="7"/>
      <c r="E5" s="8" t="s">
        <v>5</v>
      </c>
      <c r="F5" s="7"/>
      <c r="G5" s="7"/>
      <c r="H5" s="7"/>
      <c r="I5" s="7"/>
      <c r="J5" s="9"/>
      <c r="K5" s="9"/>
      <c r="L5" s="9"/>
    </row>
    <row r="6" spans="1:13" ht="228" x14ac:dyDescent="0.2">
      <c r="A6" s="36"/>
      <c r="B6" s="5" t="s">
        <v>127</v>
      </c>
      <c r="C6" s="14" t="s">
        <v>128</v>
      </c>
      <c r="D6" s="11" t="s">
        <v>129</v>
      </c>
      <c r="E6" s="23" t="s">
        <v>130</v>
      </c>
      <c r="F6" s="10" t="s">
        <v>131</v>
      </c>
      <c r="G6" s="23">
        <v>1</v>
      </c>
      <c r="H6" s="24">
        <v>387349302</v>
      </c>
      <c r="I6" s="24">
        <f>+G6*H6</f>
        <v>387349302</v>
      </c>
      <c r="J6" s="24"/>
      <c r="K6" s="24"/>
      <c r="L6" s="24"/>
    </row>
    <row r="7" spans="1:13" ht="24" x14ac:dyDescent="0.2">
      <c r="A7" s="36"/>
      <c r="B7" s="5"/>
      <c r="C7" s="14"/>
      <c r="D7" s="11" t="s">
        <v>59</v>
      </c>
      <c r="E7" s="23" t="s">
        <v>60</v>
      </c>
      <c r="F7" s="10" t="s">
        <v>61</v>
      </c>
      <c r="G7" s="23">
        <v>1</v>
      </c>
      <c r="H7" s="24">
        <v>49419057</v>
      </c>
      <c r="I7" s="24">
        <f t="shared" ref="I7:I53" si="0">+G7*H7</f>
        <v>49419057</v>
      </c>
      <c r="J7" s="24"/>
      <c r="K7" s="24"/>
      <c r="L7" s="24"/>
    </row>
    <row r="8" spans="1:13" ht="36" x14ac:dyDescent="0.2">
      <c r="A8" s="36"/>
      <c r="B8" s="5"/>
      <c r="C8" s="14"/>
      <c r="D8" s="11" t="s">
        <v>132</v>
      </c>
      <c r="E8" s="23" t="s">
        <v>66</v>
      </c>
      <c r="F8" s="10" t="s">
        <v>35</v>
      </c>
      <c r="G8" s="23">
        <v>1</v>
      </c>
      <c r="H8" s="24">
        <v>1886151</v>
      </c>
      <c r="I8" s="24">
        <f t="shared" si="0"/>
        <v>1886151</v>
      </c>
      <c r="J8" s="24"/>
      <c r="K8" s="24"/>
      <c r="L8" s="24"/>
    </row>
    <row r="9" spans="1:13" x14ac:dyDescent="0.2">
      <c r="A9" s="36"/>
      <c r="B9" s="13" t="s">
        <v>133</v>
      </c>
      <c r="C9" s="13"/>
      <c r="D9" s="13"/>
      <c r="E9" s="13"/>
      <c r="F9" s="13"/>
      <c r="G9" s="13"/>
      <c r="H9" s="2"/>
      <c r="I9" s="2">
        <f>+I8+I7+I6</f>
        <v>438654510</v>
      </c>
      <c r="J9" s="25"/>
      <c r="K9" s="25"/>
      <c r="L9" s="25"/>
    </row>
    <row r="10" spans="1:13" ht="276" x14ac:dyDescent="0.2">
      <c r="A10" s="36"/>
      <c r="B10" s="5" t="s">
        <v>134</v>
      </c>
      <c r="C10" s="14" t="s">
        <v>135</v>
      </c>
      <c r="D10" s="11" t="s">
        <v>136</v>
      </c>
      <c r="E10" s="23" t="s">
        <v>137</v>
      </c>
      <c r="F10" s="10" t="s">
        <v>138</v>
      </c>
      <c r="G10" s="23">
        <v>1</v>
      </c>
      <c r="H10" s="24">
        <v>49699468</v>
      </c>
      <c r="I10" s="24">
        <f t="shared" si="0"/>
        <v>49699468</v>
      </c>
      <c r="J10" s="24"/>
      <c r="K10" s="24"/>
      <c r="L10" s="24"/>
    </row>
    <row r="11" spans="1:13" ht="36" x14ac:dyDescent="0.2">
      <c r="A11" s="36"/>
      <c r="B11" s="5"/>
      <c r="C11" s="14"/>
      <c r="D11" s="11" t="s">
        <v>139</v>
      </c>
      <c r="E11" s="23" t="s">
        <v>140</v>
      </c>
      <c r="F11" s="10" t="s">
        <v>35</v>
      </c>
      <c r="G11" s="23">
        <v>1</v>
      </c>
      <c r="H11" s="24">
        <v>1030801</v>
      </c>
      <c r="I11" s="24">
        <f t="shared" si="0"/>
        <v>1030801</v>
      </c>
      <c r="J11" s="24"/>
      <c r="K11" s="24"/>
      <c r="L11" s="24"/>
    </row>
    <row r="12" spans="1:13" x14ac:dyDescent="0.2">
      <c r="A12" s="36"/>
      <c r="B12" s="13" t="s">
        <v>141</v>
      </c>
      <c r="C12" s="13"/>
      <c r="D12" s="13"/>
      <c r="E12" s="13"/>
      <c r="F12" s="13"/>
      <c r="G12" s="13"/>
      <c r="H12" s="2">
        <v>50730269</v>
      </c>
      <c r="I12" s="2">
        <f>+I11+I10</f>
        <v>50730269</v>
      </c>
      <c r="J12" s="26"/>
      <c r="K12" s="26"/>
      <c r="L12" s="26"/>
    </row>
    <row r="13" spans="1:13" ht="144" x14ac:dyDescent="0.2">
      <c r="A13" s="36"/>
      <c r="B13" s="5" t="s">
        <v>142</v>
      </c>
      <c r="C13" s="5" t="s">
        <v>143</v>
      </c>
      <c r="D13" s="11" t="s">
        <v>144</v>
      </c>
      <c r="E13" s="23" t="s">
        <v>145</v>
      </c>
      <c r="F13" s="10" t="s">
        <v>146</v>
      </c>
      <c r="G13" s="23">
        <v>1</v>
      </c>
      <c r="H13" s="24">
        <v>117877678</v>
      </c>
      <c r="I13" s="24">
        <f t="shared" si="0"/>
        <v>117877678</v>
      </c>
      <c r="J13" s="24"/>
      <c r="K13" s="24"/>
      <c r="L13" s="24"/>
    </row>
    <row r="14" spans="1:13" ht="36" x14ac:dyDescent="0.2">
      <c r="A14" s="36"/>
      <c r="B14" s="5"/>
      <c r="C14" s="5"/>
      <c r="D14" s="11" t="s">
        <v>147</v>
      </c>
      <c r="E14" s="23" t="s">
        <v>148</v>
      </c>
      <c r="F14" s="10" t="s">
        <v>149</v>
      </c>
      <c r="G14" s="23">
        <v>1</v>
      </c>
      <c r="H14" s="24">
        <v>59888427</v>
      </c>
      <c r="I14" s="24">
        <f t="shared" si="0"/>
        <v>59888427</v>
      </c>
      <c r="J14" s="24"/>
      <c r="K14" s="24"/>
      <c r="L14" s="24"/>
    </row>
    <row r="15" spans="1:13" ht="36" x14ac:dyDescent="0.2">
      <c r="A15" s="36"/>
      <c r="B15" s="5"/>
      <c r="C15" s="5"/>
      <c r="D15" s="11" t="s">
        <v>150</v>
      </c>
      <c r="E15" s="23" t="s">
        <v>151</v>
      </c>
      <c r="F15" s="10" t="s">
        <v>35</v>
      </c>
      <c r="G15" s="23">
        <v>1</v>
      </c>
      <c r="H15" s="24">
        <v>1330801</v>
      </c>
      <c r="I15" s="24">
        <f t="shared" si="0"/>
        <v>1330801</v>
      </c>
      <c r="J15" s="24"/>
      <c r="K15" s="24"/>
      <c r="L15" s="24"/>
    </row>
    <row r="16" spans="1:13" x14ac:dyDescent="0.2">
      <c r="A16" s="36"/>
      <c r="B16" s="13" t="s">
        <v>152</v>
      </c>
      <c r="C16" s="13"/>
      <c r="D16" s="13"/>
      <c r="E16" s="13"/>
      <c r="F16" s="13"/>
      <c r="G16" s="13"/>
      <c r="H16" s="2"/>
      <c r="I16" s="2">
        <f>+I15+I14+I13</f>
        <v>179096906</v>
      </c>
      <c r="J16" s="25"/>
      <c r="K16" s="25"/>
      <c r="L16" s="25"/>
    </row>
    <row r="17" spans="1:12" ht="48" x14ac:dyDescent="0.2">
      <c r="A17" s="36"/>
      <c r="B17" s="5" t="s">
        <v>153</v>
      </c>
      <c r="C17" s="5" t="s">
        <v>154</v>
      </c>
      <c r="D17" s="11" t="s">
        <v>155</v>
      </c>
      <c r="E17" s="23" t="s">
        <v>83</v>
      </c>
      <c r="F17" s="10" t="s">
        <v>29</v>
      </c>
      <c r="G17" s="23">
        <v>1</v>
      </c>
      <c r="H17" s="24">
        <v>1197468</v>
      </c>
      <c r="I17" s="24">
        <f t="shared" si="0"/>
        <v>1197468</v>
      </c>
      <c r="J17" s="24"/>
      <c r="K17" s="24"/>
      <c r="L17" s="24"/>
    </row>
    <row r="18" spans="1:12" ht="48" x14ac:dyDescent="0.2">
      <c r="A18" s="36"/>
      <c r="B18" s="5"/>
      <c r="C18" s="5"/>
      <c r="D18" s="11" t="s">
        <v>156</v>
      </c>
      <c r="E18" s="23" t="s">
        <v>157</v>
      </c>
      <c r="F18" s="10" t="s">
        <v>158</v>
      </c>
      <c r="G18" s="23">
        <v>16</v>
      </c>
      <c r="H18" s="24">
        <v>448734</v>
      </c>
      <c r="I18" s="24">
        <f t="shared" si="0"/>
        <v>7179744</v>
      </c>
      <c r="J18" s="24"/>
      <c r="K18" s="24"/>
      <c r="L18" s="24"/>
    </row>
    <row r="19" spans="1:12" ht="48" x14ac:dyDescent="0.2">
      <c r="A19" s="36"/>
      <c r="B19" s="5"/>
      <c r="C19" s="5"/>
      <c r="D19" s="11" t="s">
        <v>159</v>
      </c>
      <c r="E19" s="27" t="s">
        <v>163</v>
      </c>
      <c r="F19" s="5" t="s">
        <v>164</v>
      </c>
      <c r="G19" s="27">
        <v>12</v>
      </c>
      <c r="H19" s="28">
        <v>1294352.67</v>
      </c>
      <c r="I19" s="28">
        <f t="shared" si="0"/>
        <v>15532232.039999999</v>
      </c>
      <c r="J19" s="28"/>
      <c r="K19" s="28"/>
      <c r="L19" s="28"/>
    </row>
    <row r="20" spans="1:12" ht="48" x14ac:dyDescent="0.2">
      <c r="A20" s="36"/>
      <c r="B20" s="5"/>
      <c r="C20" s="5"/>
      <c r="D20" s="11" t="s">
        <v>160</v>
      </c>
      <c r="E20" s="27"/>
      <c r="F20" s="5"/>
      <c r="G20" s="27"/>
      <c r="H20" s="28"/>
      <c r="I20" s="28"/>
      <c r="J20" s="28"/>
      <c r="K20" s="28"/>
      <c r="L20" s="28"/>
    </row>
    <row r="21" spans="1:12" x14ac:dyDescent="0.2">
      <c r="A21" s="36"/>
      <c r="B21" s="5"/>
      <c r="C21" s="5"/>
      <c r="D21" s="11"/>
      <c r="E21" s="27"/>
      <c r="F21" s="5"/>
      <c r="G21" s="27"/>
      <c r="H21" s="28"/>
      <c r="I21" s="28"/>
      <c r="J21" s="28"/>
      <c r="K21" s="28"/>
      <c r="L21" s="28"/>
    </row>
    <row r="22" spans="1:12" x14ac:dyDescent="0.2">
      <c r="A22" s="36"/>
      <c r="B22" s="5"/>
      <c r="C22" s="5"/>
      <c r="D22" s="11" t="s">
        <v>161</v>
      </c>
      <c r="E22" s="27"/>
      <c r="F22" s="5"/>
      <c r="G22" s="27"/>
      <c r="H22" s="28"/>
      <c r="I22" s="28"/>
      <c r="J22" s="28"/>
      <c r="K22" s="28"/>
      <c r="L22" s="28"/>
    </row>
    <row r="23" spans="1:12" x14ac:dyDescent="0.2">
      <c r="A23" s="36"/>
      <c r="B23" s="5"/>
      <c r="C23" s="5"/>
      <c r="D23" s="11"/>
      <c r="E23" s="27"/>
      <c r="F23" s="5"/>
      <c r="G23" s="27"/>
      <c r="H23" s="28"/>
      <c r="I23" s="28"/>
      <c r="J23" s="28"/>
      <c r="K23" s="28"/>
      <c r="L23" s="28"/>
    </row>
    <row r="24" spans="1:12" ht="24" x14ac:dyDescent="0.2">
      <c r="A24" s="36"/>
      <c r="B24" s="5"/>
      <c r="C24" s="5"/>
      <c r="D24" s="11" t="s">
        <v>191</v>
      </c>
      <c r="E24" s="27"/>
      <c r="F24" s="5"/>
      <c r="G24" s="27"/>
      <c r="H24" s="28"/>
      <c r="I24" s="28"/>
      <c r="J24" s="28"/>
      <c r="K24" s="28"/>
      <c r="L24" s="28"/>
    </row>
    <row r="25" spans="1:12" ht="24" x14ac:dyDescent="0.2">
      <c r="A25" s="36"/>
      <c r="B25" s="5"/>
      <c r="C25" s="5"/>
      <c r="D25" s="11" t="s">
        <v>192</v>
      </c>
      <c r="E25" s="27"/>
      <c r="F25" s="5"/>
      <c r="G25" s="27"/>
      <c r="H25" s="28"/>
      <c r="I25" s="28"/>
      <c r="J25" s="28"/>
      <c r="K25" s="28"/>
      <c r="L25" s="28"/>
    </row>
    <row r="26" spans="1:12" ht="24" x14ac:dyDescent="0.2">
      <c r="A26" s="36"/>
      <c r="B26" s="5"/>
      <c r="C26" s="5"/>
      <c r="D26" s="11" t="s">
        <v>193</v>
      </c>
      <c r="E26" s="27"/>
      <c r="F26" s="5"/>
      <c r="G26" s="27"/>
      <c r="H26" s="28"/>
      <c r="I26" s="28"/>
      <c r="J26" s="28"/>
      <c r="K26" s="28"/>
      <c r="L26" s="28"/>
    </row>
    <row r="27" spans="1:12" x14ac:dyDescent="0.2">
      <c r="A27" s="36"/>
      <c r="B27" s="5"/>
      <c r="C27" s="5"/>
      <c r="D27" s="11" t="s">
        <v>194</v>
      </c>
      <c r="E27" s="27"/>
      <c r="F27" s="5"/>
      <c r="G27" s="27"/>
      <c r="H27" s="28"/>
      <c r="I27" s="28"/>
      <c r="J27" s="28"/>
      <c r="K27" s="28"/>
      <c r="L27" s="28"/>
    </row>
    <row r="28" spans="1:12" ht="24" x14ac:dyDescent="0.2">
      <c r="A28" s="36"/>
      <c r="B28" s="5"/>
      <c r="C28" s="5"/>
      <c r="D28" s="11" t="s">
        <v>195</v>
      </c>
      <c r="E28" s="27"/>
      <c r="F28" s="5"/>
      <c r="G28" s="27"/>
      <c r="H28" s="28"/>
      <c r="I28" s="28"/>
      <c r="J28" s="28"/>
      <c r="K28" s="28"/>
      <c r="L28" s="28"/>
    </row>
    <row r="29" spans="1:12" x14ac:dyDescent="0.2">
      <c r="A29" s="36"/>
      <c r="B29" s="5"/>
      <c r="C29" s="5"/>
      <c r="D29" s="11" t="s">
        <v>196</v>
      </c>
      <c r="E29" s="27"/>
      <c r="F29" s="5"/>
      <c r="G29" s="27"/>
      <c r="H29" s="28"/>
      <c r="I29" s="28"/>
      <c r="J29" s="28"/>
      <c r="K29" s="28"/>
      <c r="L29" s="28"/>
    </row>
    <row r="30" spans="1:12" ht="24" x14ac:dyDescent="0.2">
      <c r="A30" s="36"/>
      <c r="B30" s="5"/>
      <c r="C30" s="5"/>
      <c r="D30" s="11" t="s">
        <v>197</v>
      </c>
      <c r="E30" s="27"/>
      <c r="F30" s="5"/>
      <c r="G30" s="27"/>
      <c r="H30" s="28"/>
      <c r="I30" s="28"/>
      <c r="J30" s="28"/>
      <c r="K30" s="28"/>
      <c r="L30" s="28"/>
    </row>
    <row r="31" spans="1:12" ht="24" x14ac:dyDescent="0.2">
      <c r="A31" s="36"/>
      <c r="B31" s="5"/>
      <c r="C31" s="5"/>
      <c r="D31" s="29" t="s">
        <v>198</v>
      </c>
      <c r="E31" s="27"/>
      <c r="F31" s="5"/>
      <c r="G31" s="27"/>
      <c r="H31" s="28"/>
      <c r="I31" s="28"/>
      <c r="J31" s="28"/>
      <c r="K31" s="28"/>
      <c r="L31" s="28"/>
    </row>
    <row r="32" spans="1:12" x14ac:dyDescent="0.2">
      <c r="A32" s="36"/>
      <c r="B32" s="5"/>
      <c r="C32" s="5"/>
      <c r="D32" s="11"/>
      <c r="E32" s="27"/>
      <c r="F32" s="5"/>
      <c r="G32" s="27"/>
      <c r="H32" s="28"/>
      <c r="I32" s="28"/>
      <c r="J32" s="28"/>
      <c r="K32" s="28"/>
      <c r="L32" s="28"/>
    </row>
    <row r="33" spans="1:12" ht="48" x14ac:dyDescent="0.2">
      <c r="A33" s="36"/>
      <c r="B33" s="5"/>
      <c r="C33" s="5"/>
      <c r="D33" s="11" t="s">
        <v>162</v>
      </c>
      <c r="E33" s="27"/>
      <c r="F33" s="5"/>
      <c r="G33" s="27"/>
      <c r="H33" s="28"/>
      <c r="I33" s="28"/>
      <c r="J33" s="28"/>
      <c r="K33" s="28"/>
      <c r="L33" s="28"/>
    </row>
    <row r="34" spans="1:12" ht="60" x14ac:dyDescent="0.2">
      <c r="A34" s="36"/>
      <c r="B34" s="5"/>
      <c r="C34" s="5"/>
      <c r="D34" s="11" t="s">
        <v>165</v>
      </c>
      <c r="E34" s="27" t="s">
        <v>175</v>
      </c>
      <c r="F34" s="5" t="s">
        <v>176</v>
      </c>
      <c r="G34" s="5">
        <v>2</v>
      </c>
      <c r="H34" s="28">
        <v>9077177</v>
      </c>
      <c r="I34" s="28">
        <f t="shared" si="0"/>
        <v>18154354</v>
      </c>
      <c r="J34" s="28"/>
      <c r="K34" s="28"/>
      <c r="L34" s="28"/>
    </row>
    <row r="35" spans="1:12" x14ac:dyDescent="0.2">
      <c r="A35" s="36"/>
      <c r="B35" s="5"/>
      <c r="C35" s="5"/>
      <c r="D35" s="11"/>
      <c r="E35" s="27"/>
      <c r="F35" s="5"/>
      <c r="G35" s="5"/>
      <c r="H35" s="28"/>
      <c r="I35" s="28"/>
      <c r="J35" s="28"/>
      <c r="K35" s="28"/>
      <c r="L35" s="28"/>
    </row>
    <row r="36" spans="1:12" ht="36" x14ac:dyDescent="0.2">
      <c r="A36" s="36"/>
      <c r="B36" s="5"/>
      <c r="C36" s="5"/>
      <c r="D36" s="11" t="s">
        <v>166</v>
      </c>
      <c r="E36" s="27"/>
      <c r="F36" s="5"/>
      <c r="G36" s="5"/>
      <c r="H36" s="28"/>
      <c r="I36" s="28"/>
      <c r="J36" s="28"/>
      <c r="K36" s="28"/>
      <c r="L36" s="28"/>
    </row>
    <row r="37" spans="1:12" x14ac:dyDescent="0.2">
      <c r="A37" s="36"/>
      <c r="B37" s="5"/>
      <c r="C37" s="5"/>
      <c r="D37" s="11"/>
      <c r="E37" s="27"/>
      <c r="F37" s="5"/>
      <c r="G37" s="5"/>
      <c r="H37" s="28"/>
      <c r="I37" s="28"/>
      <c r="J37" s="28"/>
      <c r="K37" s="28"/>
      <c r="L37" s="28"/>
    </row>
    <row r="38" spans="1:12" ht="24" x14ac:dyDescent="0.2">
      <c r="A38" s="36"/>
      <c r="B38" s="5"/>
      <c r="C38" s="5"/>
      <c r="D38" s="29" t="s">
        <v>199</v>
      </c>
      <c r="E38" s="27"/>
      <c r="F38" s="5"/>
      <c r="G38" s="5"/>
      <c r="H38" s="28"/>
      <c r="I38" s="28"/>
      <c r="J38" s="28"/>
      <c r="K38" s="28"/>
      <c r="L38" s="28"/>
    </row>
    <row r="39" spans="1:12" ht="24" x14ac:dyDescent="0.2">
      <c r="A39" s="36"/>
      <c r="B39" s="5"/>
      <c r="C39" s="5"/>
      <c r="D39" s="29" t="s">
        <v>200</v>
      </c>
      <c r="E39" s="27"/>
      <c r="F39" s="5"/>
      <c r="G39" s="5"/>
      <c r="H39" s="28"/>
      <c r="I39" s="28"/>
      <c r="J39" s="28"/>
      <c r="K39" s="28"/>
      <c r="L39" s="28"/>
    </row>
    <row r="40" spans="1:12" ht="24" x14ac:dyDescent="0.2">
      <c r="A40" s="36"/>
      <c r="B40" s="5"/>
      <c r="C40" s="5"/>
      <c r="D40" s="29" t="s">
        <v>201</v>
      </c>
      <c r="E40" s="27"/>
      <c r="F40" s="5"/>
      <c r="G40" s="5"/>
      <c r="H40" s="28"/>
      <c r="I40" s="28"/>
      <c r="J40" s="28"/>
      <c r="K40" s="28"/>
      <c r="L40" s="28"/>
    </row>
    <row r="41" spans="1:12" ht="24" x14ac:dyDescent="0.2">
      <c r="A41" s="36"/>
      <c r="B41" s="5"/>
      <c r="C41" s="5"/>
      <c r="D41" s="29" t="s">
        <v>202</v>
      </c>
      <c r="E41" s="27"/>
      <c r="F41" s="5"/>
      <c r="G41" s="5"/>
      <c r="H41" s="28"/>
      <c r="I41" s="28"/>
      <c r="J41" s="28"/>
      <c r="K41" s="28"/>
      <c r="L41" s="28"/>
    </row>
    <row r="42" spans="1:12" x14ac:dyDescent="0.2">
      <c r="A42" s="36"/>
      <c r="B42" s="5"/>
      <c r="C42" s="5"/>
      <c r="D42" s="11"/>
      <c r="E42" s="27"/>
      <c r="F42" s="5"/>
      <c r="G42" s="5"/>
      <c r="H42" s="28"/>
      <c r="I42" s="28"/>
      <c r="J42" s="28"/>
      <c r="K42" s="28"/>
      <c r="L42" s="28"/>
    </row>
    <row r="43" spans="1:12" x14ac:dyDescent="0.2">
      <c r="A43" s="36"/>
      <c r="B43" s="5"/>
      <c r="C43" s="5"/>
      <c r="D43" s="11" t="s">
        <v>167</v>
      </c>
      <c r="E43" s="27"/>
      <c r="F43" s="5"/>
      <c r="G43" s="5"/>
      <c r="H43" s="28"/>
      <c r="I43" s="28"/>
      <c r="J43" s="28"/>
      <c r="K43" s="28"/>
      <c r="L43" s="28"/>
    </row>
    <row r="44" spans="1:12" x14ac:dyDescent="0.2">
      <c r="A44" s="36"/>
      <c r="B44" s="5"/>
      <c r="C44" s="5"/>
      <c r="D44" s="11"/>
      <c r="E44" s="27"/>
      <c r="F44" s="5"/>
      <c r="G44" s="5"/>
      <c r="H44" s="28"/>
      <c r="I44" s="28"/>
      <c r="J44" s="28"/>
      <c r="K44" s="28"/>
      <c r="L44" s="28"/>
    </row>
    <row r="45" spans="1:12" x14ac:dyDescent="0.2">
      <c r="A45" s="36"/>
      <c r="B45" s="5"/>
      <c r="C45" s="5"/>
      <c r="D45" s="11" t="s">
        <v>168</v>
      </c>
      <c r="E45" s="27"/>
      <c r="F45" s="5"/>
      <c r="G45" s="5"/>
      <c r="H45" s="28"/>
      <c r="I45" s="28"/>
      <c r="J45" s="28"/>
      <c r="K45" s="28"/>
      <c r="L45" s="28"/>
    </row>
    <row r="46" spans="1:12" x14ac:dyDescent="0.2">
      <c r="A46" s="36"/>
      <c r="B46" s="5"/>
      <c r="C46" s="5"/>
      <c r="D46" s="11" t="s">
        <v>169</v>
      </c>
      <c r="E46" s="27"/>
      <c r="F46" s="5"/>
      <c r="G46" s="5"/>
      <c r="H46" s="28"/>
      <c r="I46" s="28"/>
      <c r="J46" s="28"/>
      <c r="K46" s="28"/>
      <c r="L46" s="28"/>
    </row>
    <row r="47" spans="1:12" ht="24" x14ac:dyDescent="0.2">
      <c r="A47" s="36"/>
      <c r="B47" s="5"/>
      <c r="C47" s="5"/>
      <c r="D47" s="11" t="s">
        <v>170</v>
      </c>
      <c r="E47" s="27"/>
      <c r="F47" s="5"/>
      <c r="G47" s="5"/>
      <c r="H47" s="28"/>
      <c r="I47" s="28"/>
      <c r="J47" s="28"/>
      <c r="K47" s="28"/>
      <c r="L47" s="28"/>
    </row>
    <row r="48" spans="1:12" x14ac:dyDescent="0.2">
      <c r="A48" s="36"/>
      <c r="B48" s="5"/>
      <c r="C48" s="5"/>
      <c r="D48" s="11" t="s">
        <v>171</v>
      </c>
      <c r="E48" s="27"/>
      <c r="F48" s="5"/>
      <c r="G48" s="5"/>
      <c r="H48" s="28"/>
      <c r="I48" s="28"/>
      <c r="J48" s="28"/>
      <c r="K48" s="28"/>
      <c r="L48" s="28"/>
    </row>
    <row r="49" spans="1:12" x14ac:dyDescent="0.2">
      <c r="A49" s="36"/>
      <c r="B49" s="5"/>
      <c r="C49" s="5"/>
      <c r="D49" s="11" t="s">
        <v>172</v>
      </c>
      <c r="E49" s="27"/>
      <c r="F49" s="5"/>
      <c r="G49" s="5"/>
      <c r="H49" s="28"/>
      <c r="I49" s="28"/>
      <c r="J49" s="28"/>
      <c r="K49" s="28"/>
      <c r="L49" s="28"/>
    </row>
    <row r="50" spans="1:12" ht="24" x14ac:dyDescent="0.2">
      <c r="A50" s="36"/>
      <c r="B50" s="5"/>
      <c r="C50" s="5"/>
      <c r="D50" s="11" t="s">
        <v>173</v>
      </c>
      <c r="E50" s="27"/>
      <c r="F50" s="5"/>
      <c r="G50" s="5"/>
      <c r="H50" s="28"/>
      <c r="I50" s="28"/>
      <c r="J50" s="28"/>
      <c r="K50" s="28"/>
      <c r="L50" s="28"/>
    </row>
    <row r="51" spans="1:12" x14ac:dyDescent="0.2">
      <c r="A51" s="36"/>
      <c r="B51" s="5"/>
      <c r="C51" s="5"/>
      <c r="D51" s="11"/>
      <c r="E51" s="27"/>
      <c r="F51" s="5"/>
      <c r="G51" s="5"/>
      <c r="H51" s="28"/>
      <c r="I51" s="28"/>
      <c r="J51" s="28"/>
      <c r="K51" s="28"/>
      <c r="L51" s="28"/>
    </row>
    <row r="52" spans="1:12" ht="36" x14ac:dyDescent="0.2">
      <c r="A52" s="36"/>
      <c r="B52" s="5"/>
      <c r="C52" s="5"/>
      <c r="D52" s="11" t="s">
        <v>174</v>
      </c>
      <c r="E52" s="27"/>
      <c r="F52" s="5"/>
      <c r="G52" s="5"/>
      <c r="H52" s="28"/>
      <c r="I52" s="28"/>
      <c r="J52" s="28"/>
      <c r="K52" s="28"/>
      <c r="L52" s="28"/>
    </row>
    <row r="53" spans="1:12" ht="48" x14ac:dyDescent="0.2">
      <c r="A53" s="36"/>
      <c r="B53" s="5"/>
      <c r="C53" s="5"/>
      <c r="D53" s="11" t="s">
        <v>177</v>
      </c>
      <c r="E53" s="23" t="s">
        <v>178</v>
      </c>
      <c r="F53" s="10" t="s">
        <v>35</v>
      </c>
      <c r="G53" s="23">
        <v>1</v>
      </c>
      <c r="H53" s="24">
        <v>1148734</v>
      </c>
      <c r="I53" s="24">
        <f t="shared" si="0"/>
        <v>1148734</v>
      </c>
      <c r="J53" s="24"/>
      <c r="K53" s="24"/>
      <c r="L53" s="24"/>
    </row>
    <row r="54" spans="1:12" x14ac:dyDescent="0.2">
      <c r="A54" s="36"/>
      <c r="B54" s="13" t="s">
        <v>179</v>
      </c>
      <c r="C54" s="13"/>
      <c r="D54" s="13"/>
      <c r="E54" s="13"/>
      <c r="F54" s="13"/>
      <c r="G54" s="13"/>
      <c r="H54" s="2"/>
      <c r="I54" s="2">
        <f>+I53+I34+I19+I18+I17</f>
        <v>43212532.039999999</v>
      </c>
      <c r="J54" s="25"/>
      <c r="K54" s="25"/>
      <c r="L54" s="25"/>
    </row>
    <row r="55" spans="1:12" x14ac:dyDescent="0.2">
      <c r="A55" s="36"/>
      <c r="B55" s="30" t="s">
        <v>186</v>
      </c>
      <c r="C55" s="30"/>
      <c r="D55" s="30"/>
      <c r="E55" s="30"/>
      <c r="F55" s="30"/>
      <c r="G55" s="30"/>
      <c r="H55" s="31"/>
      <c r="I55" s="31">
        <f>+I54+I16+I12+I9</f>
        <v>711694217.03999996</v>
      </c>
      <c r="J55" s="32">
        <f>SUM(J6:J54)</f>
        <v>0</v>
      </c>
      <c r="K55" s="32">
        <f>SUM(K6:K54)</f>
        <v>0</v>
      </c>
      <c r="L55" s="32"/>
    </row>
    <row r="56" spans="1:12" x14ac:dyDescent="0.2">
      <c r="A56" s="37"/>
      <c r="B56" s="33" t="s">
        <v>126</v>
      </c>
      <c r="C56" s="33"/>
      <c r="D56" s="33"/>
      <c r="E56" s="33"/>
      <c r="F56" s="33"/>
      <c r="G56" s="33"/>
      <c r="H56" s="31"/>
      <c r="I56" s="31" t="e">
        <f>+I55+#REF!</f>
        <v>#REF!</v>
      </c>
      <c r="J56" s="31"/>
      <c r="K56" s="31"/>
      <c r="L56" s="31"/>
    </row>
  </sheetData>
  <mergeCells count="44">
    <mergeCell ref="A4:A56"/>
    <mergeCell ref="J34:J52"/>
    <mergeCell ref="K34:K52"/>
    <mergeCell ref="L34:L52"/>
    <mergeCell ref="B54:G54"/>
    <mergeCell ref="B55:G55"/>
    <mergeCell ref="B56:G56"/>
    <mergeCell ref="H19:H33"/>
    <mergeCell ref="I19:I33"/>
    <mergeCell ref="J19:J33"/>
    <mergeCell ref="K19:K33"/>
    <mergeCell ref="L19:L33"/>
    <mergeCell ref="E34:E52"/>
    <mergeCell ref="F34:F52"/>
    <mergeCell ref="G34:G52"/>
    <mergeCell ref="H34:H52"/>
    <mergeCell ref="I34:I52"/>
    <mergeCell ref="B12:G12"/>
    <mergeCell ref="B13:B15"/>
    <mergeCell ref="C13:C15"/>
    <mergeCell ref="B16:G16"/>
    <mergeCell ref="B17:B53"/>
    <mergeCell ref="C17:C53"/>
    <mergeCell ref="E19:E33"/>
    <mergeCell ref="F19:F33"/>
    <mergeCell ref="G19:G33"/>
    <mergeCell ref="B6:B8"/>
    <mergeCell ref="C6:C8"/>
    <mergeCell ref="B9:G9"/>
    <mergeCell ref="B10:B11"/>
    <mergeCell ref="C10:C11"/>
    <mergeCell ref="I4:I5"/>
    <mergeCell ref="J4:J5"/>
    <mergeCell ref="K4:K5"/>
    <mergeCell ref="L4:L5"/>
    <mergeCell ref="A1:L1"/>
    <mergeCell ref="A2:L2"/>
    <mergeCell ref="A3:L3"/>
    <mergeCell ref="B4:B5"/>
    <mergeCell ref="C4:C5"/>
    <mergeCell ref="D4:D5"/>
    <mergeCell ref="F4:F5"/>
    <mergeCell ref="G4:G5"/>
    <mergeCell ref="H4:H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vt:lpstr>
      <vt:lpstr>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NANCY ESCOBAR CASTAÑO</dc:creator>
  <cp:lastModifiedBy>MARIA NANCY ESCOBAR CASTAÑO</cp:lastModifiedBy>
  <dcterms:created xsi:type="dcterms:W3CDTF">2026-07-09T20:00:12Z</dcterms:created>
  <dcterms:modified xsi:type="dcterms:W3CDTF">2026-07-15T17:41:29Z</dcterms:modified>
</cp:coreProperties>
</file>