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HP\Documents\1.1 PROCESOS CENAC AVIACION\3. 079 CAPACITACIONES\ADENDA PLIEGO DEFINITIVO\DOCUMENTOS PUBLICAR\"/>
    </mc:Choice>
  </mc:AlternateContent>
  <xr:revisionPtr revIDLastSave="0" documentId="8_{2D5C3DE5-7D2D-4399-9CB1-43CB3DB62EE8}" xr6:coauthVersionLast="47" xr6:coauthVersionMax="47" xr10:uidLastSave="{00000000-0000-0000-0000-000000000000}"/>
  <bookViews>
    <workbookView xWindow="-120" yWindow="-120" windowWidth="29040" windowHeight="15720" xr2:uid="{2E972728-36DF-4EFD-BBAC-45F3A1DE2121}"/>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20" i="1" l="1"/>
  <c r="P20" i="1"/>
  <c r="M22" i="1"/>
  <c r="M20" i="1"/>
  <c r="J20" i="1"/>
  <c r="L20" i="1"/>
  <c r="J106" i="1" l="1"/>
  <c r="J105" i="1"/>
  <c r="L105" i="1" s="1"/>
  <c r="M105" i="1" s="1"/>
  <c r="J104" i="1"/>
  <c r="J103" i="1"/>
  <c r="J102" i="1"/>
  <c r="L102" i="1" s="1"/>
  <c r="M102" i="1" s="1"/>
  <c r="J101" i="1"/>
  <c r="L101" i="1" s="1"/>
  <c r="M101" i="1" s="1"/>
  <c r="J100" i="1"/>
  <c r="L100" i="1" s="1"/>
  <c r="M100" i="1" s="1"/>
  <c r="J99" i="1"/>
  <c r="J98" i="1"/>
  <c r="J97" i="1"/>
  <c r="J96" i="1"/>
  <c r="L96" i="1" s="1"/>
  <c r="M96" i="1" s="1"/>
  <c r="J95" i="1"/>
  <c r="J94" i="1"/>
  <c r="L94" i="1" s="1"/>
  <c r="M94" i="1" s="1"/>
  <c r="J93" i="1"/>
  <c r="J92" i="1"/>
  <c r="L92" i="1" s="1"/>
  <c r="M92" i="1" s="1"/>
  <c r="J91" i="1"/>
  <c r="J90" i="1"/>
  <c r="J89" i="1"/>
  <c r="J88" i="1"/>
  <c r="J87" i="1"/>
  <c r="J86" i="1"/>
  <c r="L86" i="1" s="1"/>
  <c r="M86" i="1" s="1"/>
  <c r="J85" i="1"/>
  <c r="J84" i="1"/>
  <c r="L84" i="1" s="1"/>
  <c r="M84" i="1" s="1"/>
  <c r="J83" i="1"/>
  <c r="J82" i="1"/>
  <c r="J81" i="1"/>
  <c r="J80" i="1"/>
  <c r="J79" i="1"/>
  <c r="J78" i="1"/>
  <c r="L78" i="1" s="1"/>
  <c r="M78" i="1" s="1"/>
  <c r="J77" i="1"/>
  <c r="L77" i="1" s="1"/>
  <c r="M77" i="1" s="1"/>
  <c r="J76" i="1"/>
  <c r="J75" i="1"/>
  <c r="J74" i="1"/>
  <c r="J73" i="1"/>
  <c r="J72" i="1"/>
  <c r="L72" i="1" s="1"/>
  <c r="M72" i="1" s="1"/>
  <c r="J71" i="1"/>
  <c r="J70" i="1"/>
  <c r="L70" i="1" s="1"/>
  <c r="M70" i="1" s="1"/>
  <c r="J69" i="1"/>
  <c r="L69" i="1" s="1"/>
  <c r="M69" i="1" s="1"/>
  <c r="J68" i="1"/>
  <c r="J67" i="1"/>
  <c r="J66" i="1"/>
  <c r="L66" i="1" s="1"/>
  <c r="M66" i="1" s="1"/>
  <c r="J65" i="1"/>
  <c r="J64" i="1"/>
  <c r="L64" i="1" s="1"/>
  <c r="M64" i="1" s="1"/>
  <c r="J63" i="1"/>
  <c r="L63" i="1" s="1"/>
  <c r="M63" i="1" s="1"/>
  <c r="J62" i="1"/>
  <c r="J61" i="1"/>
  <c r="J60" i="1"/>
  <c r="L60" i="1" s="1"/>
  <c r="M60" i="1" s="1"/>
  <c r="J59" i="1"/>
  <c r="L59" i="1" s="1"/>
  <c r="M59" i="1" s="1"/>
  <c r="J58" i="1"/>
  <c r="L58" i="1" s="1"/>
  <c r="M58" i="1" s="1"/>
  <c r="J57" i="1"/>
  <c r="J56" i="1"/>
  <c r="L56" i="1" s="1"/>
  <c r="M56" i="1" s="1"/>
  <c r="J55" i="1"/>
  <c r="J54" i="1"/>
  <c r="J53" i="1"/>
  <c r="L53" i="1" s="1"/>
  <c r="M53" i="1" s="1"/>
  <c r="J52" i="1"/>
  <c r="J51" i="1"/>
  <c r="L51" i="1" s="1"/>
  <c r="M51" i="1" s="1"/>
  <c r="J50" i="1"/>
  <c r="L50" i="1" s="1"/>
  <c r="M50" i="1" s="1"/>
  <c r="J49" i="1"/>
  <c r="J48" i="1"/>
  <c r="L48" i="1" s="1"/>
  <c r="M48" i="1" s="1"/>
  <c r="J47" i="1"/>
  <c r="J46" i="1"/>
  <c r="J45" i="1"/>
  <c r="J44" i="1"/>
  <c r="J43" i="1"/>
  <c r="J42" i="1"/>
  <c r="L42" i="1" s="1"/>
  <c r="M42" i="1" s="1"/>
  <c r="J41" i="1"/>
  <c r="L41" i="1" s="1"/>
  <c r="M41" i="1" s="1"/>
  <c r="J40" i="1"/>
  <c r="L40" i="1" s="1"/>
  <c r="M40" i="1" s="1"/>
  <c r="J39" i="1"/>
  <c r="L39" i="1" s="1"/>
  <c r="M39" i="1" s="1"/>
  <c r="J38" i="1"/>
  <c r="L38" i="1" s="1"/>
  <c r="M38" i="1" s="1"/>
  <c r="J37" i="1"/>
  <c r="L37" i="1" s="1"/>
  <c r="M37" i="1" s="1"/>
  <c r="J36" i="1"/>
  <c r="L36" i="1" s="1"/>
  <c r="M36" i="1" s="1"/>
  <c r="J35" i="1"/>
  <c r="L35" i="1" s="1"/>
  <c r="M35" i="1" s="1"/>
  <c r="J34" i="1"/>
  <c r="L34" i="1" s="1"/>
  <c r="M34" i="1" s="1"/>
  <c r="J33" i="1"/>
  <c r="J32" i="1"/>
  <c r="J31" i="1"/>
  <c r="J30" i="1"/>
  <c r="L30" i="1" s="1"/>
  <c r="M30" i="1" s="1"/>
  <c r="J29" i="1"/>
  <c r="L29" i="1" s="1"/>
  <c r="M29" i="1" s="1"/>
  <c r="J28" i="1"/>
  <c r="L28" i="1" s="1"/>
  <c r="M28" i="1" s="1"/>
  <c r="J27" i="1"/>
  <c r="L27" i="1" s="1"/>
  <c r="M27" i="1" s="1"/>
  <c r="J26" i="1"/>
  <c r="L26" i="1" s="1"/>
  <c r="M26" i="1" s="1"/>
  <c r="J25" i="1"/>
  <c r="L25" i="1" s="1"/>
  <c r="M25" i="1" s="1"/>
  <c r="J24" i="1"/>
  <c r="J23" i="1"/>
  <c r="J22" i="1"/>
  <c r="L22" i="1" s="1"/>
  <c r="J21" i="1"/>
  <c r="L106" i="1"/>
  <c r="M106" i="1" s="1"/>
  <c r="L104" i="1"/>
  <c r="M104" i="1" s="1"/>
  <c r="L103" i="1"/>
  <c r="M103" i="1" s="1"/>
  <c r="L99" i="1"/>
  <c r="M99" i="1" s="1"/>
  <c r="L98" i="1"/>
  <c r="M98" i="1" s="1"/>
  <c r="L97" i="1"/>
  <c r="M97" i="1" s="1"/>
  <c r="L93" i="1"/>
  <c r="M93" i="1" s="1"/>
  <c r="L91" i="1"/>
  <c r="M91" i="1" s="1"/>
  <c r="L90" i="1"/>
  <c r="M90" i="1" s="1"/>
  <c r="L89" i="1"/>
  <c r="M89" i="1" s="1"/>
  <c r="L88" i="1"/>
  <c r="M88" i="1" s="1"/>
  <c r="L87" i="1"/>
  <c r="M87" i="1" s="1"/>
  <c r="L85" i="1"/>
  <c r="M85" i="1" s="1"/>
  <c r="L82" i="1"/>
  <c r="M82" i="1" s="1"/>
  <c r="L81" i="1"/>
  <c r="M81" i="1" s="1"/>
  <c r="L80" i="1"/>
  <c r="M80" i="1" s="1"/>
  <c r="L79" i="1"/>
  <c r="M79" i="1" s="1"/>
  <c r="L76" i="1"/>
  <c r="M76" i="1" s="1"/>
  <c r="L75" i="1"/>
  <c r="M75" i="1" s="1"/>
  <c r="L74" i="1"/>
  <c r="M74" i="1" s="1"/>
  <c r="L73" i="1"/>
  <c r="M73" i="1" s="1"/>
  <c r="L68" i="1"/>
  <c r="M68" i="1" s="1"/>
  <c r="L67" i="1"/>
  <c r="M67" i="1" s="1"/>
  <c r="L65" i="1"/>
  <c r="M65" i="1" s="1"/>
  <c r="L61" i="1"/>
  <c r="M61" i="1" s="1"/>
  <c r="L57" i="1"/>
  <c r="M57" i="1" s="1"/>
  <c r="L55" i="1"/>
  <c r="M55" i="1" s="1"/>
  <c r="L54" i="1"/>
  <c r="M54" i="1" s="1"/>
  <c r="L52" i="1"/>
  <c r="M52" i="1" s="1"/>
  <c r="L49" i="1"/>
  <c r="M49" i="1" s="1"/>
  <c r="L46" i="1"/>
  <c r="M46" i="1" s="1"/>
  <c r="L45" i="1"/>
  <c r="M45" i="1" s="1"/>
  <c r="L44" i="1"/>
  <c r="M44" i="1" s="1"/>
  <c r="L43" i="1"/>
  <c r="M43" i="1" s="1"/>
  <c r="L33" i="1"/>
  <c r="M33" i="1" s="1"/>
  <c r="L32" i="1"/>
  <c r="M32" i="1" s="1"/>
  <c r="L31" i="1"/>
  <c r="M31" i="1" s="1"/>
  <c r="L21" i="1"/>
  <c r="M21" i="1" s="1"/>
  <c r="P106" i="1"/>
  <c r="Q106" i="1" s="1"/>
  <c r="P105" i="1"/>
  <c r="Q105" i="1" s="1"/>
  <c r="P104" i="1"/>
  <c r="Q104" i="1" s="1"/>
  <c r="P103" i="1"/>
  <c r="Q103" i="1" s="1"/>
  <c r="P102" i="1"/>
  <c r="Q102" i="1" s="1"/>
  <c r="P101" i="1"/>
  <c r="Q101" i="1" s="1"/>
  <c r="P100" i="1"/>
  <c r="Q100" i="1" s="1"/>
  <c r="P99" i="1"/>
  <c r="Q99" i="1" s="1"/>
  <c r="P98" i="1"/>
  <c r="Q98" i="1" s="1"/>
  <c r="P97" i="1"/>
  <c r="Q97" i="1" s="1"/>
  <c r="P96" i="1"/>
  <c r="Q96" i="1" s="1"/>
  <c r="P95" i="1"/>
  <c r="Q95" i="1" s="1"/>
  <c r="P94" i="1"/>
  <c r="Q94" i="1" s="1"/>
  <c r="P93" i="1"/>
  <c r="Q93" i="1" s="1"/>
  <c r="P92" i="1"/>
  <c r="Q92" i="1" s="1"/>
  <c r="P91" i="1"/>
  <c r="Q91" i="1" s="1"/>
  <c r="P90" i="1"/>
  <c r="Q90" i="1" s="1"/>
  <c r="P89" i="1"/>
  <c r="Q89" i="1" s="1"/>
  <c r="P88" i="1"/>
  <c r="Q88" i="1" s="1"/>
  <c r="P87" i="1"/>
  <c r="Q87" i="1" s="1"/>
  <c r="P86" i="1"/>
  <c r="Q86" i="1" s="1"/>
  <c r="P85" i="1"/>
  <c r="Q85" i="1" s="1"/>
  <c r="P84" i="1"/>
  <c r="Q84" i="1" s="1"/>
  <c r="P83" i="1"/>
  <c r="Q83" i="1" s="1"/>
  <c r="P82" i="1"/>
  <c r="Q82" i="1" s="1"/>
  <c r="P81" i="1"/>
  <c r="Q81" i="1" s="1"/>
  <c r="P80" i="1"/>
  <c r="Q80" i="1" s="1"/>
  <c r="P79" i="1"/>
  <c r="Q79" i="1" s="1"/>
  <c r="P78" i="1"/>
  <c r="Q78" i="1" s="1"/>
  <c r="P77" i="1"/>
  <c r="Q77" i="1" s="1"/>
  <c r="P76" i="1"/>
  <c r="Q76" i="1" s="1"/>
  <c r="P75" i="1"/>
  <c r="Q75" i="1" s="1"/>
  <c r="P74" i="1"/>
  <c r="Q74" i="1" s="1"/>
  <c r="P73" i="1"/>
  <c r="Q73" i="1" s="1"/>
  <c r="P72" i="1"/>
  <c r="Q72" i="1" s="1"/>
  <c r="P71" i="1"/>
  <c r="Q71" i="1" s="1"/>
  <c r="P70" i="1"/>
  <c r="Q70" i="1" s="1"/>
  <c r="P69" i="1"/>
  <c r="Q69" i="1" s="1"/>
  <c r="P68" i="1"/>
  <c r="Q68" i="1" s="1"/>
  <c r="P67" i="1"/>
  <c r="Q67" i="1" s="1"/>
  <c r="P66" i="1"/>
  <c r="Q66" i="1" s="1"/>
  <c r="P65" i="1"/>
  <c r="Q65" i="1" s="1"/>
  <c r="P64" i="1"/>
  <c r="Q64" i="1" s="1"/>
  <c r="P63" i="1"/>
  <c r="Q63" i="1" s="1"/>
  <c r="P62" i="1"/>
  <c r="Q62" i="1" s="1"/>
  <c r="P61" i="1"/>
  <c r="Q61" i="1" s="1"/>
  <c r="P60" i="1"/>
  <c r="Q60" i="1" s="1"/>
  <c r="P59" i="1"/>
  <c r="Q59" i="1" s="1"/>
  <c r="P58" i="1"/>
  <c r="Q58" i="1" s="1"/>
  <c r="P57" i="1"/>
  <c r="Q57" i="1" s="1"/>
  <c r="P56" i="1"/>
  <c r="Q56" i="1" s="1"/>
  <c r="P55" i="1"/>
  <c r="Q55" i="1" s="1"/>
  <c r="P54" i="1"/>
  <c r="Q54" i="1" s="1"/>
  <c r="P53" i="1"/>
  <c r="Q53" i="1" s="1"/>
  <c r="P52" i="1"/>
  <c r="Q52" i="1" s="1"/>
  <c r="P51" i="1"/>
  <c r="Q51" i="1" s="1"/>
  <c r="P50" i="1"/>
  <c r="Q50" i="1" s="1"/>
  <c r="P49" i="1"/>
  <c r="Q49" i="1" s="1"/>
  <c r="P48" i="1"/>
  <c r="Q48" i="1" s="1"/>
  <c r="P47" i="1"/>
  <c r="Q47" i="1" s="1"/>
  <c r="P46" i="1"/>
  <c r="Q46" i="1" s="1"/>
  <c r="P45" i="1"/>
  <c r="Q45" i="1" s="1"/>
  <c r="P44" i="1"/>
  <c r="Q44" i="1" s="1"/>
  <c r="P43" i="1"/>
  <c r="Q43" i="1" s="1"/>
  <c r="P42" i="1"/>
  <c r="Q42" i="1" s="1"/>
  <c r="P41" i="1"/>
  <c r="Q41" i="1" s="1"/>
  <c r="P40" i="1"/>
  <c r="Q40" i="1" s="1"/>
  <c r="P39" i="1"/>
  <c r="Q39" i="1" s="1"/>
  <c r="P38" i="1"/>
  <c r="Q38" i="1" s="1"/>
  <c r="P37" i="1"/>
  <c r="Q37" i="1" s="1"/>
  <c r="P36" i="1"/>
  <c r="Q36" i="1" s="1"/>
  <c r="P35" i="1"/>
  <c r="Q35" i="1" s="1"/>
  <c r="P34" i="1"/>
  <c r="Q34" i="1" s="1"/>
  <c r="P33" i="1"/>
  <c r="Q33" i="1" s="1"/>
  <c r="P32" i="1"/>
  <c r="Q32" i="1" s="1"/>
  <c r="P31" i="1"/>
  <c r="Q31" i="1" s="1"/>
  <c r="P30" i="1"/>
  <c r="Q30" i="1" s="1"/>
  <c r="P29" i="1"/>
  <c r="Q29" i="1" s="1"/>
  <c r="P28" i="1"/>
  <c r="Q28" i="1" s="1"/>
  <c r="P27" i="1"/>
  <c r="Q27" i="1" s="1"/>
  <c r="P26" i="1"/>
  <c r="Q26" i="1" s="1"/>
  <c r="P25" i="1"/>
  <c r="Q25" i="1" s="1"/>
  <c r="P24" i="1"/>
  <c r="Q24" i="1" s="1"/>
  <c r="P23" i="1"/>
  <c r="Q23" i="1" s="1"/>
  <c r="P22" i="1"/>
  <c r="Q22" i="1" s="1"/>
  <c r="P21" i="1"/>
  <c r="Q21" i="1" s="1"/>
  <c r="H103" i="1"/>
  <c r="I103" i="1" s="1"/>
  <c r="H99" i="1"/>
  <c r="I99" i="1" s="1"/>
  <c r="H95" i="1"/>
  <c r="I95" i="1" s="1"/>
  <c r="H91" i="1"/>
  <c r="I91" i="1" s="1"/>
  <c r="H89" i="1"/>
  <c r="H87" i="1"/>
  <c r="I87" i="1" s="1"/>
  <c r="H85" i="1"/>
  <c r="H83" i="1"/>
  <c r="I83" i="1" s="1"/>
  <c r="H79" i="1"/>
  <c r="I79" i="1" s="1"/>
  <c r="H75" i="1"/>
  <c r="I75" i="1" s="1"/>
  <c r="H71" i="1"/>
  <c r="I71" i="1" s="1"/>
  <c r="H69" i="1"/>
  <c r="H67" i="1"/>
  <c r="I67" i="1" s="1"/>
  <c r="H65" i="1"/>
  <c r="H63" i="1"/>
  <c r="I63" i="1" s="1"/>
  <c r="H59" i="1"/>
  <c r="I59" i="1" s="1"/>
  <c r="H57" i="1"/>
  <c r="H55" i="1"/>
  <c r="I55" i="1" s="1"/>
  <c r="H53" i="1"/>
  <c r="H51" i="1"/>
  <c r="I51" i="1" s="1"/>
  <c r="H49" i="1"/>
  <c r="H47" i="1"/>
  <c r="I47" i="1" s="1"/>
  <c r="H45" i="1"/>
  <c r="H43" i="1"/>
  <c r="I43" i="1" s="1"/>
  <c r="H39" i="1"/>
  <c r="I39" i="1" s="1"/>
  <c r="H37" i="1"/>
  <c r="H35" i="1"/>
  <c r="I35" i="1" s="1"/>
  <c r="H33" i="1"/>
  <c r="H31" i="1"/>
  <c r="I31" i="1" s="1"/>
  <c r="H29" i="1"/>
  <c r="H27" i="1"/>
  <c r="I27" i="1" s="1"/>
  <c r="H25" i="1"/>
  <c r="H23" i="1"/>
  <c r="I23" i="1" s="1"/>
  <c r="L62" i="1" l="1"/>
  <c r="M62" i="1" s="1"/>
  <c r="L47" i="1"/>
  <c r="M47" i="1" s="1"/>
  <c r="L71" i="1"/>
  <c r="M71" i="1" s="1"/>
  <c r="L83" i="1"/>
  <c r="M83" i="1" s="1"/>
  <c r="L95" i="1"/>
  <c r="M95" i="1" s="1"/>
  <c r="L23" i="1"/>
  <c r="M23" i="1" s="1"/>
  <c r="L24" i="1"/>
  <c r="M24" i="1" s="1"/>
  <c r="Q107" i="1"/>
  <c r="H20" i="1"/>
  <c r="I20" i="1" s="1"/>
  <c r="H24" i="1"/>
  <c r="I24" i="1" s="1"/>
  <c r="H28" i="1"/>
  <c r="I28" i="1" s="1"/>
  <c r="H32" i="1"/>
  <c r="I32" i="1" s="1"/>
  <c r="H36" i="1"/>
  <c r="I36" i="1" s="1"/>
  <c r="H40" i="1"/>
  <c r="I40" i="1" s="1"/>
  <c r="H44" i="1"/>
  <c r="I44" i="1" s="1"/>
  <c r="H48" i="1"/>
  <c r="I48" i="1" s="1"/>
  <c r="H52" i="1"/>
  <c r="I52" i="1" s="1"/>
  <c r="H56" i="1"/>
  <c r="I56" i="1" s="1"/>
  <c r="H60" i="1"/>
  <c r="I60" i="1" s="1"/>
  <c r="H64" i="1"/>
  <c r="I64" i="1" s="1"/>
  <c r="H68" i="1"/>
  <c r="I68" i="1" s="1"/>
  <c r="H72" i="1"/>
  <c r="I72" i="1" s="1"/>
  <c r="H76" i="1"/>
  <c r="I76" i="1" s="1"/>
  <c r="H80" i="1"/>
  <c r="I80" i="1" s="1"/>
  <c r="H84" i="1"/>
  <c r="I84" i="1" s="1"/>
  <c r="H88" i="1"/>
  <c r="I88" i="1" s="1"/>
  <c r="H92" i="1"/>
  <c r="I92" i="1" s="1"/>
  <c r="H96" i="1"/>
  <c r="I96" i="1" s="1"/>
  <c r="H100" i="1"/>
  <c r="I100" i="1" s="1"/>
  <c r="H104" i="1"/>
  <c r="I104" i="1" s="1"/>
  <c r="H41" i="1"/>
  <c r="I41" i="1" s="1"/>
  <c r="H61" i="1"/>
  <c r="I61" i="1" s="1"/>
  <c r="H73" i="1"/>
  <c r="I73" i="1" s="1"/>
  <c r="H77" i="1"/>
  <c r="I77" i="1" s="1"/>
  <c r="H81" i="1"/>
  <c r="I81" i="1" s="1"/>
  <c r="H93" i="1"/>
  <c r="I93" i="1" s="1"/>
  <c r="H97" i="1"/>
  <c r="I97" i="1" s="1"/>
  <c r="H101" i="1"/>
  <c r="I101" i="1" s="1"/>
  <c r="H105" i="1"/>
  <c r="I105" i="1" s="1"/>
  <c r="H21" i="1"/>
  <c r="I21" i="1" s="1"/>
  <c r="I25" i="1"/>
  <c r="I29" i="1"/>
  <c r="I33" i="1"/>
  <c r="I37" i="1"/>
  <c r="I45" i="1"/>
  <c r="I49" i="1"/>
  <c r="I53" i="1"/>
  <c r="I57" i="1"/>
  <c r="I65" i="1"/>
  <c r="I69" i="1"/>
  <c r="I85" i="1"/>
  <c r="I89" i="1"/>
  <c r="H22" i="1"/>
  <c r="I22" i="1" s="1"/>
  <c r="H26" i="1"/>
  <c r="I26" i="1" s="1"/>
  <c r="H30" i="1"/>
  <c r="I30" i="1" s="1"/>
  <c r="H34" i="1"/>
  <c r="I34" i="1" s="1"/>
  <c r="H38" i="1"/>
  <c r="I38" i="1" s="1"/>
  <c r="H42" i="1"/>
  <c r="I42" i="1" s="1"/>
  <c r="H46" i="1"/>
  <c r="I46" i="1" s="1"/>
  <c r="H50" i="1"/>
  <c r="I50" i="1" s="1"/>
  <c r="H54" i="1"/>
  <c r="I54" i="1" s="1"/>
  <c r="H58" i="1"/>
  <c r="I58" i="1" s="1"/>
  <c r="H62" i="1"/>
  <c r="I62" i="1" s="1"/>
  <c r="H66" i="1"/>
  <c r="I66" i="1" s="1"/>
  <c r="H70" i="1"/>
  <c r="I70" i="1" s="1"/>
  <c r="H74" i="1"/>
  <c r="I74" i="1" s="1"/>
  <c r="H78" i="1"/>
  <c r="I78" i="1" s="1"/>
  <c r="H82" i="1"/>
  <c r="I82" i="1" s="1"/>
  <c r="H86" i="1"/>
  <c r="I86" i="1" s="1"/>
  <c r="H90" i="1"/>
  <c r="I90" i="1" s="1"/>
  <c r="H94" i="1"/>
  <c r="I94" i="1" s="1"/>
  <c r="H98" i="1"/>
  <c r="I98" i="1" s="1"/>
  <c r="H102" i="1"/>
  <c r="I102" i="1" s="1"/>
  <c r="H106" i="1"/>
  <c r="I106" i="1" s="1"/>
  <c r="M107" i="1" l="1"/>
  <c r="I107" i="1"/>
</calcChain>
</file>

<file path=xl/sharedStrings.xml><?xml version="1.0" encoding="utf-8"?>
<sst xmlns="http://schemas.openxmlformats.org/spreadsheetml/2006/main" count="215" uniqueCount="124">
  <si>
    <t>RELACIÓN BIENES Y SERVICIOS A ADQUIRIR</t>
  </si>
  <si>
    <t xml:space="preserve">                                                MINISTERIO DE DEFENSA NACIONAL</t>
  </si>
  <si>
    <t xml:space="preserve">                                                COMANDO COMANDANTE GENERAL FUERZAS MILITARES </t>
  </si>
  <si>
    <t xml:space="preserve">                                                EJÉRCITO NACIONAL</t>
  </si>
  <si>
    <t xml:space="preserve">                                               CENTRAL ADMINISTRATIVA Y CONTABLE ESPECIALIZADA CENAC AVIACIÓN</t>
  </si>
  <si>
    <t>FECHA:</t>
  </si>
  <si>
    <t xml:space="preserve">EMPRESA: </t>
  </si>
  <si>
    <t xml:space="preserve">NIT: </t>
  </si>
  <si>
    <t xml:space="preserve">DIRECCION : </t>
  </si>
  <si>
    <t>TELEFONO FAX :</t>
  </si>
  <si>
    <t xml:space="preserve">E-MAIL: </t>
  </si>
  <si>
    <t xml:space="preserve">REGIMEN: </t>
  </si>
  <si>
    <t>CÓDIGO DANE</t>
  </si>
  <si>
    <t>UNIDAD MEDIDA</t>
  </si>
  <si>
    <t>OMAGA MI-17</t>
  </si>
  <si>
    <t>_________________________________</t>
  </si>
  <si>
    <t xml:space="preserve">C.C. No. </t>
  </si>
  <si>
    <t>ITEM</t>
  </si>
  <si>
    <t>DESCRIPCIÓN DEL BIEN Y/O SERVICIO</t>
  </si>
  <si>
    <t>CANTIDAD</t>
  </si>
  <si>
    <r>
      <rPr>
        <b/>
        <sz val="7"/>
        <rFont val="Arial"/>
        <family val="2"/>
      </rPr>
      <t>VALOR UNITARIO ANTES DE IVA</t>
    </r>
  </si>
  <si>
    <r>
      <rPr>
        <b/>
        <sz val="7"/>
        <rFont val="Arial"/>
        <family val="2"/>
      </rPr>
      <t>PORCENTAJE DE IVA (%)</t>
    </r>
  </si>
  <si>
    <r>
      <rPr>
        <b/>
        <sz val="7"/>
        <rFont val="Arial"/>
        <family val="2"/>
      </rPr>
      <t>VALOR DEL IVA
($)</t>
    </r>
  </si>
  <si>
    <r>
      <rPr>
        <b/>
        <sz val="7"/>
        <rFont val="Arial"/>
        <family val="2"/>
      </rPr>
      <t>VALOR UNITARIO INCLUIDO IVA</t>
    </r>
  </si>
  <si>
    <t>Piloto AC-90</t>
  </si>
  <si>
    <t>Horas de instrucción</t>
  </si>
  <si>
    <t>Piloto Instructor AC-90</t>
  </si>
  <si>
    <t>Tripulante de Vuelo AC-90</t>
  </si>
  <si>
    <t>Instructor Tripulante de Vuelo AC-90</t>
  </si>
  <si>
    <t>Piloto AN-32</t>
  </si>
  <si>
    <t>Piloto Instructor AN-32</t>
  </si>
  <si>
    <t>Tripulante de Vuelo AN-32</t>
  </si>
  <si>
    <t>Instructor Tripulante de Vuelo AN-32</t>
  </si>
  <si>
    <t>Ingeniero de Vuelo AN-32</t>
  </si>
  <si>
    <t>Instructor Ingeniero de Vuelo AN-32</t>
  </si>
  <si>
    <t>Maestro de Carga 1 AN-32</t>
  </si>
  <si>
    <t>Maestro de Carga 2 AN-32</t>
  </si>
  <si>
    <t>Piloto BEECHCRAFT</t>
  </si>
  <si>
    <t>Piloto Instructor BEECHCRAFT</t>
  </si>
  <si>
    <t>Tripulante de Vuelo BEECHCRAFT</t>
  </si>
  <si>
    <t>Instructor Tripulante de Vuelo BEECHCRAFT</t>
  </si>
  <si>
    <t>Piloto C-208B</t>
  </si>
  <si>
    <t>Piloto Instructor C-208B</t>
  </si>
  <si>
    <t>Tripulante de Vuelo C-208B</t>
  </si>
  <si>
    <t>Instructor Tripulante de Vuelo C-208B</t>
  </si>
  <si>
    <t>AQC Calificación Piloto Helicóptero UH-60L</t>
  </si>
  <si>
    <t>Piloto de Pruebas de Mantenimiento UH-60L</t>
  </si>
  <si>
    <t>Piloto Instructor de UH-60L</t>
  </si>
  <si>
    <t>Piloto S-70I</t>
  </si>
  <si>
    <t>Piloto de Pruebas de Mantenimiento S-70I</t>
  </si>
  <si>
    <t>Tripulante de Vuelo UH-60 SERIES</t>
  </si>
  <si>
    <t>Instructor Tripulante de Vuelo UH-60 SERIES</t>
  </si>
  <si>
    <t>Jefe de Tripulación UH-60 SERIES</t>
  </si>
  <si>
    <t>High Altitude Aviation Training UH-60L</t>
  </si>
  <si>
    <t>Piloto MI-17</t>
  </si>
  <si>
    <t>Piloto de Pruebas de Mantenimiento MI-17</t>
  </si>
  <si>
    <t>Piloto Instructor MI-17</t>
  </si>
  <si>
    <t>Tripulante de Vuelo MI-17</t>
  </si>
  <si>
    <t>Instructor Tripulante de Vuelo MI-17</t>
  </si>
  <si>
    <t>Ingeniero de Vuelo MI-17</t>
  </si>
  <si>
    <t>Instructor Ingeniero de Vuelo MI-17</t>
  </si>
  <si>
    <t>Piloto Básico de Helicóptero UH 1H II</t>
  </si>
  <si>
    <t>AQC Calificación Piloto Helicóptero Huey UH 1H II</t>
  </si>
  <si>
    <t>Piloto de Pruebas de Mantenimiento Huey UH-1H II</t>
  </si>
  <si>
    <t>Piloto Instructor Huey UH-1H II</t>
  </si>
  <si>
    <t>Tripulante de Vuelo UH-1H II</t>
  </si>
  <si>
    <t>Instructor Tripulante de Vuelo UH-1H II</t>
  </si>
  <si>
    <t>Jefe de Tripulación UH-1H II</t>
  </si>
  <si>
    <t>OMAGA UH-1H II</t>
  </si>
  <si>
    <t>Operador Instructor de Sistemas de Aeronaves no tripuladas (UAS)</t>
  </si>
  <si>
    <t>Comandante de Misión Aérea (AMC)</t>
  </si>
  <si>
    <t>Inspector de Mantenimiento Aeronáutico</t>
  </si>
  <si>
    <t>Inspector de Mantenimiento UH-60 SERIES</t>
  </si>
  <si>
    <t>Jefe de Grupo</t>
  </si>
  <si>
    <t>TMA (Aviones)</t>
  </si>
  <si>
    <t>TMA (UH 1 Series)</t>
  </si>
  <si>
    <t>TMA (MI-17)</t>
  </si>
  <si>
    <t>TMA (UH-60 SERIES)</t>
  </si>
  <si>
    <t>TMI Técnico de Mantenimiento Integral</t>
  </si>
  <si>
    <t>Administrador de Mantenimiento</t>
  </si>
  <si>
    <t>Electricidad de Aeronaves</t>
  </si>
  <si>
    <t>Mecánico de Aviónica</t>
  </si>
  <si>
    <t>Reparador de estructuras de Aeronaves</t>
  </si>
  <si>
    <t>Reparador de Helicóptero Huey UH-1H II</t>
  </si>
  <si>
    <t>Reparador de Helicóptero UH-60L</t>
  </si>
  <si>
    <t>Reparador Planta de Potencia</t>
  </si>
  <si>
    <t>Reparador sistemas neumáticos o hidráulicos de Aeronaves</t>
  </si>
  <si>
    <t>Reparador Tren de Potencia</t>
  </si>
  <si>
    <t>Supervisor de Mantenimiento</t>
  </si>
  <si>
    <t>Supervisor Reparador de Helicóptero UH-1H II</t>
  </si>
  <si>
    <t>Supervisor Reparador de Helicóptero UH-60L</t>
  </si>
  <si>
    <t>Básico de Despacho</t>
  </si>
  <si>
    <t>Básico de Inglés Aeronáutico</t>
  </si>
  <si>
    <t>Intermedio de Inglés Aeronáutico</t>
  </si>
  <si>
    <t>Avanzado de Inglés Aeronáutico</t>
  </si>
  <si>
    <t>Bombero Aeronáutico</t>
  </si>
  <si>
    <t>Combustibles de Aviación</t>
  </si>
  <si>
    <t>ETAA – Equipo Terrestre de Apoyo Aeronáutico</t>
  </si>
  <si>
    <t>Instructor de CRM</t>
  </si>
  <si>
    <t>Habilitador de Aeródromo ATC</t>
  </si>
  <si>
    <t>Instructor de ATC</t>
  </si>
  <si>
    <t>Jefe equipo de rescate JER</t>
  </si>
  <si>
    <t>Maestro de Carga</t>
  </si>
  <si>
    <t>Rescatista Militar</t>
  </si>
  <si>
    <t>Enfermero Militar de Rescate</t>
  </si>
  <si>
    <t>Técnico Armamento Aéreo</t>
  </si>
  <si>
    <t>Técnico equipo de supervivencia ALSE</t>
  </si>
  <si>
    <t>Técnicas de Instrucción para instructores aeronáuticos</t>
  </si>
  <si>
    <t>Inspector ALSE</t>
  </si>
  <si>
    <t>Inspector Armamento Aéreo</t>
  </si>
  <si>
    <t>Administrador de Seguridad</t>
  </si>
  <si>
    <t>VALOR TOTAL</t>
  </si>
  <si>
    <t>VALOR TOTAL OFERTADO</t>
  </si>
  <si>
    <t xml:space="preserve">Para los servicios prestados y ejecutados en el territorio nacional 0% IVA: Para los servicios de educación prestados por establecimientos de educación especial o no formal, reconocidos por el gobierno (Art. 476 Estatuto Tributario)
Art. 476. Servicios excluidos del impuesto sobre las ventas.
(…)
Numeral 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 </t>
  </si>
  <si>
    <t>Se recomienda verificar las NOTAS ECONOMICAS para la presentación de ofertas establecidas en los Estudios y Documentos previos.</t>
  </si>
  <si>
    <r>
      <rPr>
        <b/>
        <sz val="12"/>
        <rFont val="Arial Narrow"/>
        <family val="2"/>
      </rPr>
      <t xml:space="preserve">NOMBRE Y FIRMA </t>
    </r>
    <r>
      <rPr>
        <sz val="12"/>
        <rFont val="Arial Narrow"/>
        <family val="2"/>
      </rPr>
      <t xml:space="preserve">
(persona natural; representante legal de la sociedad; representante del consorcio o unión temporal o apoderado según el caso) 
</t>
    </r>
  </si>
  <si>
    <t>VALOR OFERTA ECONOMICA</t>
  </si>
  <si>
    <t>PRECIOS DE REFERENCIA EN PESOS COLOMBIANOS ($)</t>
  </si>
  <si>
    <t>VALOR UNITARIO ANTES DE IVA EN DOLARES (TRM -MDN 2026 $4,050)</t>
  </si>
  <si>
    <t>VALOR DEL IVA EN DOLARES (TRM -MDN 2026 $4,050)</t>
  </si>
  <si>
    <t>VALOR UNITARIO INCLUIDO IVA (TRM -MDN 2026 $4,050)</t>
  </si>
  <si>
    <t>PRECIOS REFERENCIA EN PESOS COLOMBIANOS Y DOLARES AMERICANOS</t>
  </si>
  <si>
    <t xml:space="preserve">FORMULARIO No. 13 “Valoración de la Propuesta Económica” formato ExceL
</t>
  </si>
  <si>
    <t>PRECIOS DE REFERENCIA EN  DOLARES AMERICANOS (USD)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</si>
</sst>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Narrow"/>
      <family val="2"/>
    </font>
    <font>
      <sz val="11"/>
      <color rgb="FF000000"/>
      <name val="Calibri"/>
      <family val="2"/>
    </font>
    <font>
      <b/>
      <sz val="12"/>
      <name val="Arial Narrow"/>
      <family val="2"/>
    </font>
    <font>
      <b/>
      <sz val="12"/>
      <color theme="1"/>
      <name val="Arial Narrow"/>
      <family val="2"/>
    </font>
    <font>
      <sz val="12"/>
      <name val="Arial Narrow"/>
      <family val="2"/>
    </font>
    <font>
      <b/>
      <sz val="7"/>
      <color rgb="FF000000"/>
      <name val="Arial"/>
      <family val="2"/>
    </font>
    <font>
      <b/>
      <sz val="7"/>
      <name val="Arial"/>
      <family val="2"/>
    </font>
    <font>
      <sz val="7"/>
      <color theme="1"/>
      <name val="Arial"/>
      <family val="2"/>
    </font>
    <font>
      <sz val="7"/>
      <color theme="1"/>
      <name val="Calibri"/>
      <family val="2"/>
      <scheme val="minor"/>
    </font>
    <font>
      <sz val="7"/>
      <color rgb="FF000000"/>
      <name val="Arial MT"/>
      <family val="2"/>
    </font>
    <font>
      <sz val="7"/>
      <color rgb="FF000000"/>
      <name val="Arial"/>
      <family val="2"/>
    </font>
    <font>
      <sz val="9"/>
      <name val="Arial Narrow"/>
      <family val="2"/>
    </font>
    <font>
      <sz val="9"/>
      <color theme="1"/>
      <name val="Arial Narrow"/>
      <family val="2"/>
    </font>
    <font>
      <b/>
      <sz val="10"/>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59999389629810485"/>
        <bgColor indexed="64"/>
      </patternFill>
    </fill>
    <fill>
      <patternFill patternType="solid">
        <fgColor rgb="FFBFBFBF"/>
        <bgColor indexed="64"/>
      </patternFill>
    </fill>
    <fill>
      <patternFill patternType="solid">
        <fgColor rgb="FF92D05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cellStyleXfs>
  <cellXfs count="69">
    <xf numFmtId="0" fontId="0" fillId="0" borderId="0" xfId="0"/>
    <xf numFmtId="0" fontId="3" fillId="0" borderId="1" xfId="3" applyFont="1" applyBorder="1"/>
    <xf numFmtId="0" fontId="3" fillId="0" borderId="2" xfId="3" applyFont="1" applyBorder="1"/>
    <xf numFmtId="0" fontId="3" fillId="3" borderId="0" xfId="3" applyFont="1" applyFill="1"/>
    <xf numFmtId="0" fontId="3" fillId="0" borderId="0" xfId="3" applyFont="1"/>
    <xf numFmtId="0" fontId="5" fillId="3" borderId="3" xfId="3" applyFont="1" applyFill="1" applyBorder="1" applyAlignment="1">
      <alignment vertical="center"/>
    </xf>
    <xf numFmtId="0" fontId="5" fillId="3" borderId="4" xfId="3" applyFont="1" applyFill="1" applyBorder="1" applyAlignment="1">
      <alignment vertical="center"/>
    </xf>
    <xf numFmtId="0" fontId="3" fillId="2" borderId="0" xfId="3" applyFont="1" applyFill="1"/>
    <xf numFmtId="0" fontId="5" fillId="3" borderId="8" xfId="0" applyFont="1" applyFill="1" applyBorder="1" applyAlignment="1" applyProtection="1">
      <alignment vertical="center"/>
      <protection locked="0"/>
    </xf>
    <xf numFmtId="0" fontId="5" fillId="3" borderId="9" xfId="0" applyFont="1" applyFill="1" applyBorder="1" applyAlignment="1" applyProtection="1">
      <alignment vertical="center"/>
      <protection locked="0"/>
    </xf>
    <xf numFmtId="0" fontId="8" fillId="5" borderId="4" xfId="0" applyFont="1" applyFill="1" applyBorder="1" applyAlignment="1">
      <alignment horizontal="center" vertical="center" wrapText="1"/>
    </xf>
    <xf numFmtId="43" fontId="8" fillId="5" borderId="4" xfId="1" applyFont="1" applyFill="1" applyBorder="1" applyAlignment="1">
      <alignment horizontal="center" vertical="center" wrapText="1"/>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4" xfId="0" applyFont="1" applyBorder="1" applyAlignment="1">
      <alignment horizontal="justify" vertical="center" wrapText="1"/>
    </xf>
    <xf numFmtId="43" fontId="12" fillId="0" borderId="4" xfId="1" applyFont="1" applyBorder="1" applyAlignment="1">
      <alignment horizontal="center" vertical="center" shrinkToFit="1"/>
    </xf>
    <xf numFmtId="9" fontId="12" fillId="0" borderId="4" xfId="0" applyNumberFormat="1" applyFont="1" applyBorder="1" applyAlignment="1">
      <alignment horizontal="center" vertical="center" shrinkToFit="1"/>
    </xf>
    <xf numFmtId="43" fontId="10" fillId="0" borderId="4" xfId="1" applyFont="1" applyBorder="1" applyAlignment="1">
      <alignment horizontal="center" vertical="center" wrapText="1"/>
    </xf>
    <xf numFmtId="0" fontId="13" fillId="0" borderId="4" xfId="0" applyFont="1" applyBorder="1" applyAlignment="1">
      <alignment horizontal="justify" vertical="center" wrapText="1"/>
    </xf>
    <xf numFmtId="0" fontId="2" fillId="0" borderId="4" xfId="0" applyFont="1" applyBorder="1"/>
    <xf numFmtId="0" fontId="5" fillId="3" borderId="0" xfId="0" applyFont="1" applyFill="1" applyBorder="1" applyAlignment="1" applyProtection="1">
      <alignment vertical="center"/>
      <protection locked="0"/>
    </xf>
    <xf numFmtId="43" fontId="2" fillId="6" borderId="4" xfId="1" applyFont="1" applyFill="1" applyBorder="1" applyAlignment="1">
      <alignment vertical="center"/>
    </xf>
    <xf numFmtId="0" fontId="8" fillId="4" borderId="4" xfId="0" applyFont="1" applyFill="1" applyBorder="1" applyAlignment="1">
      <alignment horizontal="justify" vertical="center" wrapText="1"/>
    </xf>
    <xf numFmtId="0" fontId="2" fillId="4" borderId="4" xfId="0" applyFont="1" applyFill="1" applyBorder="1"/>
    <xf numFmtId="0" fontId="2" fillId="4" borderId="4" xfId="0" applyFont="1" applyFill="1" applyBorder="1" applyAlignment="1">
      <alignment vertical="center"/>
    </xf>
    <xf numFmtId="43" fontId="2" fillId="4" borderId="11" xfId="1" applyFont="1" applyFill="1" applyBorder="1" applyAlignment="1">
      <alignment vertical="center"/>
    </xf>
    <xf numFmtId="0" fontId="15" fillId="3" borderId="0" xfId="3" applyFont="1" applyFill="1"/>
    <xf numFmtId="0" fontId="15" fillId="0" borderId="0" xfId="3" applyFont="1"/>
    <xf numFmtId="0" fontId="16" fillId="3" borderId="0" xfId="3" applyFont="1" applyFill="1"/>
    <xf numFmtId="0" fontId="7" fillId="7" borderId="12" xfId="0" applyFont="1" applyFill="1" applyBorder="1" applyAlignment="1">
      <alignment horizontal="left" vertical="center" wrapText="1"/>
    </xf>
    <xf numFmtId="0" fontId="7" fillId="7" borderId="10"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14" fillId="3" borderId="10"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5" fillId="3" borderId="7" xfId="0" applyFont="1" applyFill="1" applyBorder="1" applyAlignment="1" applyProtection="1">
      <alignment horizontal="left" vertical="center"/>
      <protection locked="0"/>
    </xf>
    <xf numFmtId="0" fontId="5" fillId="3" borderId="0" xfId="0" applyFont="1" applyFill="1" applyAlignment="1" applyProtection="1">
      <alignment horizontal="left" vertical="center"/>
      <protection locked="0"/>
    </xf>
    <xf numFmtId="44" fontId="3" fillId="2" borderId="5" xfId="2" applyFont="1" applyFill="1" applyBorder="1" applyAlignment="1">
      <alignment horizontal="center"/>
    </xf>
    <xf numFmtId="44" fontId="3" fillId="2" borderId="6" xfId="2" applyFont="1" applyFill="1" applyBorder="1" applyAlignment="1">
      <alignment horizontal="center"/>
    </xf>
    <xf numFmtId="0" fontId="5" fillId="3" borderId="7" xfId="0" applyFont="1" applyFill="1" applyBorder="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5" fillId="3" borderId="7" xfId="0" applyFont="1" applyFill="1" applyBorder="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0" fontId="5" fillId="3" borderId="7" xfId="0" applyFont="1" applyFill="1" applyBorder="1" applyAlignment="1" applyProtection="1">
      <alignment vertical="center"/>
      <protection locked="0"/>
    </xf>
    <xf numFmtId="0" fontId="5" fillId="3" borderId="0" xfId="0" applyFont="1" applyFill="1" applyAlignment="1" applyProtection="1">
      <alignment vertical="center"/>
      <protection locked="0"/>
    </xf>
    <xf numFmtId="0" fontId="7" fillId="3" borderId="7" xfId="0" applyFont="1" applyFill="1" applyBorder="1" applyAlignment="1">
      <alignment horizontal="center" vertical="center" wrapText="1"/>
    </xf>
    <xf numFmtId="0" fontId="7" fillId="3" borderId="0" xfId="0" applyFont="1" applyFill="1" applyAlignment="1">
      <alignment horizontal="center" vertical="center" wrapText="1"/>
    </xf>
    <xf numFmtId="43" fontId="10" fillId="0" borderId="4" xfId="1" applyNumberFormat="1" applyFont="1" applyBorder="1" applyAlignment="1">
      <alignment horizontal="center" vertical="center" wrapText="1"/>
    </xf>
    <xf numFmtId="43" fontId="9" fillId="9" borderId="4" xfId="1" applyFont="1" applyFill="1" applyBorder="1" applyAlignment="1">
      <alignment horizontal="center" vertical="center" wrapText="1"/>
    </xf>
    <xf numFmtId="0" fontId="8" fillId="9" borderId="4"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8" fillId="6" borderId="14" xfId="0" applyFont="1" applyFill="1" applyBorder="1" applyAlignment="1">
      <alignment horizontal="center" vertical="center" wrapText="1"/>
    </xf>
    <xf numFmtId="44" fontId="3" fillId="0" borderId="2" xfId="2" applyFont="1" applyBorder="1"/>
    <xf numFmtId="44" fontId="5" fillId="3" borderId="4" xfId="2" applyFont="1" applyFill="1" applyBorder="1" applyAlignment="1">
      <alignment vertical="center"/>
    </xf>
    <xf numFmtId="44" fontId="5" fillId="3" borderId="0" xfId="2" applyFont="1" applyFill="1" applyBorder="1" applyAlignment="1" applyProtection="1">
      <alignment vertical="center"/>
      <protection locked="0"/>
    </xf>
    <xf numFmtId="44" fontId="8" fillId="5" borderId="4" xfId="2" applyFont="1" applyFill="1" applyBorder="1" applyAlignment="1">
      <alignment horizontal="center" vertical="center" wrapText="1"/>
    </xf>
    <xf numFmtId="44" fontId="12" fillId="0" borderId="4" xfId="2" applyFont="1" applyBorder="1" applyAlignment="1">
      <alignment horizontal="center" vertical="center" shrinkToFit="1"/>
    </xf>
    <xf numFmtId="44" fontId="2" fillId="4" borderId="4" xfId="2" applyFont="1" applyFill="1" applyBorder="1" applyAlignment="1">
      <alignment vertical="center"/>
    </xf>
    <xf numFmtId="44" fontId="3" fillId="3" borderId="0" xfId="2" applyFont="1" applyFill="1"/>
    <xf numFmtId="44" fontId="3" fillId="0" borderId="0" xfId="2" applyFont="1"/>
    <xf numFmtId="44" fontId="10" fillId="0" borderId="4" xfId="2" applyFont="1" applyBorder="1" applyAlignment="1">
      <alignment horizontal="center" vertical="center" wrapText="1"/>
    </xf>
    <xf numFmtId="44" fontId="2" fillId="4" borderId="11" xfId="2" applyFont="1" applyFill="1" applyBorder="1" applyAlignment="1">
      <alignment vertical="center"/>
    </xf>
    <xf numFmtId="0" fontId="3" fillId="0" borderId="0" xfId="3" applyFont="1" applyAlignment="1">
      <alignment vertical="center"/>
    </xf>
    <xf numFmtId="0" fontId="6" fillId="7" borderId="11" xfId="3" applyFont="1" applyFill="1" applyBorder="1" applyAlignment="1">
      <alignment horizontal="center" vertical="center" wrapText="1"/>
    </xf>
    <xf numFmtId="0" fontId="6" fillId="7" borderId="13" xfId="3" applyFont="1" applyFill="1" applyBorder="1" applyAlignment="1">
      <alignment horizontal="center" vertical="center" wrapText="1"/>
    </xf>
    <xf numFmtId="0" fontId="6" fillId="8" borderId="4" xfId="3" applyFont="1" applyFill="1" applyBorder="1" applyAlignment="1">
      <alignment horizontal="center" vertical="center"/>
    </xf>
    <xf numFmtId="0" fontId="3" fillId="3" borderId="0" xfId="3" applyFont="1" applyFill="1" applyAlignment="1">
      <alignment vertical="center"/>
    </xf>
  </cellXfs>
  <cellStyles count="5">
    <cellStyle name="Millares" xfId="1" builtinId="3"/>
    <cellStyle name="Moneda" xfId="2" builtinId="4"/>
    <cellStyle name="Normal" xfId="0" builtinId="0"/>
    <cellStyle name="Normal 3" xfId="3" xr:uid="{0E6B3CDB-8631-406F-AF1A-A6C60F82F1CA}"/>
    <cellStyle name="Normal 4" xfId="4" xr:uid="{31148A99-7DE5-4936-8D59-7807483ADC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176893</xdr:rowOff>
    </xdr:from>
    <xdr:to>
      <xdr:col>1</xdr:col>
      <xdr:colOff>649061</xdr:colOff>
      <xdr:row>7</xdr:row>
      <xdr:rowOff>171451</xdr:rowOff>
    </xdr:to>
    <xdr:pic>
      <xdr:nvPicPr>
        <xdr:cNvPr id="19" name="3 Imagen" descr="C:\Users\sol.duarte\AppData\Local\Microsoft\Windows\Temporary Internet Files\Content.Outlook\3NYT3MMI\LOGO_EJC.png">
          <a:extLst>
            <a:ext uri="{FF2B5EF4-FFF2-40B4-BE49-F238E27FC236}">
              <a16:creationId xmlns:a16="http://schemas.microsoft.com/office/drawing/2014/main" id="{959ECBA5-703C-461B-B973-F99BF6BA0D8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76893"/>
          <a:ext cx="1211036" cy="994683"/>
        </a:xfrm>
        <a:prstGeom prst="rect">
          <a:avLst/>
        </a:prstGeom>
        <a:noFill/>
        <a:ln>
          <a:noFill/>
        </a:ln>
      </xdr:spPr>
    </xdr:pic>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35" name="CustomShape 1">
          <a:extLst>
            <a:ext uri="{FF2B5EF4-FFF2-40B4-BE49-F238E27FC236}">
              <a16:creationId xmlns:a16="http://schemas.microsoft.com/office/drawing/2014/main" id="{10B256D7-77BC-4618-B302-2C2199FF02B7}"/>
            </a:ext>
          </a:extLst>
        </xdr:cNvPr>
        <xdr:cNvSpPr/>
      </xdr:nvSpPr>
      <xdr:spPr>
        <a:xfrm>
          <a:off x="22320" y="5924550"/>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36" name="CustomShape 1">
          <a:extLst>
            <a:ext uri="{FF2B5EF4-FFF2-40B4-BE49-F238E27FC236}">
              <a16:creationId xmlns:a16="http://schemas.microsoft.com/office/drawing/2014/main" id="{20135ED0-526F-4B9F-85D0-7F69B5A681A9}"/>
            </a:ext>
          </a:extLst>
        </xdr:cNvPr>
        <xdr:cNvSpPr/>
      </xdr:nvSpPr>
      <xdr:spPr>
        <a:xfrm>
          <a:off x="22320" y="5924550"/>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37" name="CustomShape 1">
          <a:extLst>
            <a:ext uri="{FF2B5EF4-FFF2-40B4-BE49-F238E27FC236}">
              <a16:creationId xmlns:a16="http://schemas.microsoft.com/office/drawing/2014/main" id="{BDC52B3F-9C0A-4679-8FCA-6ECD9C8079E0}"/>
            </a:ext>
          </a:extLst>
        </xdr:cNvPr>
        <xdr:cNvSpPr/>
      </xdr:nvSpPr>
      <xdr:spPr>
        <a:xfrm>
          <a:off x="22320" y="5924550"/>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57" name="CustomShape 1">
          <a:extLst>
            <a:ext uri="{FF2B5EF4-FFF2-40B4-BE49-F238E27FC236}">
              <a16:creationId xmlns:a16="http://schemas.microsoft.com/office/drawing/2014/main" id="{A55652BA-B341-4C3F-A78B-8EF163059755}"/>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58" name="CustomShape 1">
          <a:extLst>
            <a:ext uri="{FF2B5EF4-FFF2-40B4-BE49-F238E27FC236}">
              <a16:creationId xmlns:a16="http://schemas.microsoft.com/office/drawing/2014/main" id="{3742B494-0EA5-4775-9059-16FCE14BD7C1}"/>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59" name="CustomShape 1">
          <a:extLst>
            <a:ext uri="{FF2B5EF4-FFF2-40B4-BE49-F238E27FC236}">
              <a16:creationId xmlns:a16="http://schemas.microsoft.com/office/drawing/2014/main" id="{4922148D-7B1C-445C-A2D6-D1F6EF5F910C}"/>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0" name="CustomShape 1">
          <a:extLst>
            <a:ext uri="{FF2B5EF4-FFF2-40B4-BE49-F238E27FC236}">
              <a16:creationId xmlns:a16="http://schemas.microsoft.com/office/drawing/2014/main" id="{98DB43A4-5036-4546-9A0A-B1B4EB3E750B}"/>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1" name="CustomShape 1">
          <a:extLst>
            <a:ext uri="{FF2B5EF4-FFF2-40B4-BE49-F238E27FC236}">
              <a16:creationId xmlns:a16="http://schemas.microsoft.com/office/drawing/2014/main" id="{D843C9EB-8272-4081-A87F-05040B5B1D99}"/>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2" name="CustomShape 1">
          <a:extLst>
            <a:ext uri="{FF2B5EF4-FFF2-40B4-BE49-F238E27FC236}">
              <a16:creationId xmlns:a16="http://schemas.microsoft.com/office/drawing/2014/main" id="{D93C2840-A5D7-470D-BE49-F468B52A787A}"/>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3" name="CustomShape 1">
          <a:extLst>
            <a:ext uri="{FF2B5EF4-FFF2-40B4-BE49-F238E27FC236}">
              <a16:creationId xmlns:a16="http://schemas.microsoft.com/office/drawing/2014/main" id="{1992530D-7A3E-4B21-9DD0-DF9ED2242F99}"/>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4" name="CustomShape 1">
          <a:extLst>
            <a:ext uri="{FF2B5EF4-FFF2-40B4-BE49-F238E27FC236}">
              <a16:creationId xmlns:a16="http://schemas.microsoft.com/office/drawing/2014/main" id="{A1017BE6-73CE-471F-B027-D98F4F195DEA}"/>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5" name="CustomShape 1">
          <a:extLst>
            <a:ext uri="{FF2B5EF4-FFF2-40B4-BE49-F238E27FC236}">
              <a16:creationId xmlns:a16="http://schemas.microsoft.com/office/drawing/2014/main" id="{670B47C8-88BD-476A-B4FE-0648337F6690}"/>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6" name="CustomShape 1">
          <a:extLst>
            <a:ext uri="{FF2B5EF4-FFF2-40B4-BE49-F238E27FC236}">
              <a16:creationId xmlns:a16="http://schemas.microsoft.com/office/drawing/2014/main" id="{9C472C7D-2EBD-45E2-A340-8AC1312F98B3}"/>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7" name="CustomShape 1">
          <a:extLst>
            <a:ext uri="{FF2B5EF4-FFF2-40B4-BE49-F238E27FC236}">
              <a16:creationId xmlns:a16="http://schemas.microsoft.com/office/drawing/2014/main" id="{E61A26B2-81C3-4E6A-9E49-EB5FE5B6ED3A}"/>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8" name="CustomShape 1">
          <a:extLst>
            <a:ext uri="{FF2B5EF4-FFF2-40B4-BE49-F238E27FC236}">
              <a16:creationId xmlns:a16="http://schemas.microsoft.com/office/drawing/2014/main" id="{90969AC3-379B-4D13-88ED-78A3B35DF506}"/>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69" name="CustomShape 1">
          <a:extLst>
            <a:ext uri="{FF2B5EF4-FFF2-40B4-BE49-F238E27FC236}">
              <a16:creationId xmlns:a16="http://schemas.microsoft.com/office/drawing/2014/main" id="{D5189230-7E20-47F7-9B0F-5ED3E8ACB837}"/>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0" name="CustomShape 1">
          <a:extLst>
            <a:ext uri="{FF2B5EF4-FFF2-40B4-BE49-F238E27FC236}">
              <a16:creationId xmlns:a16="http://schemas.microsoft.com/office/drawing/2014/main" id="{747AE430-437F-4B24-BCE4-932EB0CFCC22}"/>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1" name="CustomShape 1">
          <a:extLst>
            <a:ext uri="{FF2B5EF4-FFF2-40B4-BE49-F238E27FC236}">
              <a16:creationId xmlns:a16="http://schemas.microsoft.com/office/drawing/2014/main" id="{2D4E41CD-C3F2-4C55-A347-BDF3D569303B}"/>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2" name="CustomShape 1">
          <a:extLst>
            <a:ext uri="{FF2B5EF4-FFF2-40B4-BE49-F238E27FC236}">
              <a16:creationId xmlns:a16="http://schemas.microsoft.com/office/drawing/2014/main" id="{A68692A8-6E03-47AA-AB34-B5F458ED76D4}"/>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3" name="CustomShape 1">
          <a:extLst>
            <a:ext uri="{FF2B5EF4-FFF2-40B4-BE49-F238E27FC236}">
              <a16:creationId xmlns:a16="http://schemas.microsoft.com/office/drawing/2014/main" id="{DD5271DA-D3DD-4DF1-AF93-0CA988466DD9}"/>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4" name="CustomShape 1">
          <a:extLst>
            <a:ext uri="{FF2B5EF4-FFF2-40B4-BE49-F238E27FC236}">
              <a16:creationId xmlns:a16="http://schemas.microsoft.com/office/drawing/2014/main" id="{58689AAD-DA53-4835-80B6-97EDD5B3A846}"/>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5" name="CustomShape 1">
          <a:extLst>
            <a:ext uri="{FF2B5EF4-FFF2-40B4-BE49-F238E27FC236}">
              <a16:creationId xmlns:a16="http://schemas.microsoft.com/office/drawing/2014/main" id="{520B85C7-6E9D-4597-B15E-3647631B6F4F}"/>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6" name="CustomShape 1">
          <a:extLst>
            <a:ext uri="{FF2B5EF4-FFF2-40B4-BE49-F238E27FC236}">
              <a16:creationId xmlns:a16="http://schemas.microsoft.com/office/drawing/2014/main" id="{75EF9030-628A-4549-9FF5-24FB9C70BC98}"/>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7" name="CustomShape 1">
          <a:extLst>
            <a:ext uri="{FF2B5EF4-FFF2-40B4-BE49-F238E27FC236}">
              <a16:creationId xmlns:a16="http://schemas.microsoft.com/office/drawing/2014/main" id="{D75598B2-5AF8-4CE0-96DF-2280DB942355}"/>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8" name="CustomShape 1">
          <a:extLst>
            <a:ext uri="{FF2B5EF4-FFF2-40B4-BE49-F238E27FC236}">
              <a16:creationId xmlns:a16="http://schemas.microsoft.com/office/drawing/2014/main" id="{CA2D457F-B2C5-4D71-BCBA-C4CC3EA0DEB8}"/>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79" name="CustomShape 1">
          <a:extLst>
            <a:ext uri="{FF2B5EF4-FFF2-40B4-BE49-F238E27FC236}">
              <a16:creationId xmlns:a16="http://schemas.microsoft.com/office/drawing/2014/main" id="{1CEF46D5-77EF-4918-B586-F10BE69CBAE3}"/>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0" name="CustomShape 1">
          <a:extLst>
            <a:ext uri="{FF2B5EF4-FFF2-40B4-BE49-F238E27FC236}">
              <a16:creationId xmlns:a16="http://schemas.microsoft.com/office/drawing/2014/main" id="{62B09273-28D8-4625-AEDD-682AF1D8DB51}"/>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1" name="CustomShape 1">
          <a:extLst>
            <a:ext uri="{FF2B5EF4-FFF2-40B4-BE49-F238E27FC236}">
              <a16:creationId xmlns:a16="http://schemas.microsoft.com/office/drawing/2014/main" id="{59ECBE91-B738-4E54-A456-FBA26C6329E8}"/>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2" name="CustomShape 1">
          <a:extLst>
            <a:ext uri="{FF2B5EF4-FFF2-40B4-BE49-F238E27FC236}">
              <a16:creationId xmlns:a16="http://schemas.microsoft.com/office/drawing/2014/main" id="{FD5CD4E0-AB3E-4A44-9B13-BEE32C2DA57A}"/>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3" name="CustomShape 1">
          <a:extLst>
            <a:ext uri="{FF2B5EF4-FFF2-40B4-BE49-F238E27FC236}">
              <a16:creationId xmlns:a16="http://schemas.microsoft.com/office/drawing/2014/main" id="{B25CFB25-4F36-4BBD-9827-58987D788293}"/>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4" name="CustomShape 1">
          <a:extLst>
            <a:ext uri="{FF2B5EF4-FFF2-40B4-BE49-F238E27FC236}">
              <a16:creationId xmlns:a16="http://schemas.microsoft.com/office/drawing/2014/main" id="{C910C151-9B43-4FEF-BF1A-FB2379538DF4}"/>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5" name="CustomShape 1">
          <a:extLst>
            <a:ext uri="{FF2B5EF4-FFF2-40B4-BE49-F238E27FC236}">
              <a16:creationId xmlns:a16="http://schemas.microsoft.com/office/drawing/2014/main" id="{A2FC1BD2-5D37-4E3A-8337-FF58086A7C08}"/>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6" name="CustomShape 1">
          <a:extLst>
            <a:ext uri="{FF2B5EF4-FFF2-40B4-BE49-F238E27FC236}">
              <a16:creationId xmlns:a16="http://schemas.microsoft.com/office/drawing/2014/main" id="{7795EA8B-B2C5-4DF5-AFC5-A8158A4A683B}"/>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7" name="CustomShape 1">
          <a:extLst>
            <a:ext uri="{FF2B5EF4-FFF2-40B4-BE49-F238E27FC236}">
              <a16:creationId xmlns:a16="http://schemas.microsoft.com/office/drawing/2014/main" id="{534BB688-BB92-40AE-B74F-A3E37E6095D0}"/>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8" name="CustomShape 1">
          <a:extLst>
            <a:ext uri="{FF2B5EF4-FFF2-40B4-BE49-F238E27FC236}">
              <a16:creationId xmlns:a16="http://schemas.microsoft.com/office/drawing/2014/main" id="{72726131-EFEA-444A-9251-32F782BBAA4C}"/>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89" name="CustomShape 1">
          <a:extLst>
            <a:ext uri="{FF2B5EF4-FFF2-40B4-BE49-F238E27FC236}">
              <a16:creationId xmlns:a16="http://schemas.microsoft.com/office/drawing/2014/main" id="{FCAA02BD-2A6C-4ECE-903F-37A9C06A65C4}"/>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0" name="CustomShape 1">
          <a:extLst>
            <a:ext uri="{FF2B5EF4-FFF2-40B4-BE49-F238E27FC236}">
              <a16:creationId xmlns:a16="http://schemas.microsoft.com/office/drawing/2014/main" id="{8A6613FE-10A0-4BD2-B87F-0FEDE453BE90}"/>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1" name="CustomShape 1">
          <a:extLst>
            <a:ext uri="{FF2B5EF4-FFF2-40B4-BE49-F238E27FC236}">
              <a16:creationId xmlns:a16="http://schemas.microsoft.com/office/drawing/2014/main" id="{9DDEE7B9-9299-467B-BA91-83D84953E462}"/>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2" name="CustomShape 1">
          <a:extLst>
            <a:ext uri="{FF2B5EF4-FFF2-40B4-BE49-F238E27FC236}">
              <a16:creationId xmlns:a16="http://schemas.microsoft.com/office/drawing/2014/main" id="{56A0FDD2-B505-420B-9EB7-2A53DE9CEF44}"/>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3" name="CustomShape 1">
          <a:extLst>
            <a:ext uri="{FF2B5EF4-FFF2-40B4-BE49-F238E27FC236}">
              <a16:creationId xmlns:a16="http://schemas.microsoft.com/office/drawing/2014/main" id="{88C20443-91A0-4204-8445-900D09BE15A8}"/>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4" name="CustomShape 1">
          <a:extLst>
            <a:ext uri="{FF2B5EF4-FFF2-40B4-BE49-F238E27FC236}">
              <a16:creationId xmlns:a16="http://schemas.microsoft.com/office/drawing/2014/main" id="{3DD08EF6-3EA9-412D-9B7A-88690E15FFC7}"/>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5" name="CustomShape 1">
          <a:extLst>
            <a:ext uri="{FF2B5EF4-FFF2-40B4-BE49-F238E27FC236}">
              <a16:creationId xmlns:a16="http://schemas.microsoft.com/office/drawing/2014/main" id="{41A2C131-6872-4BB9-8C3F-DC259FA7A395}"/>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6" name="CustomShape 1">
          <a:extLst>
            <a:ext uri="{FF2B5EF4-FFF2-40B4-BE49-F238E27FC236}">
              <a16:creationId xmlns:a16="http://schemas.microsoft.com/office/drawing/2014/main" id="{0CBB486D-C527-47F7-B6C1-B8715C096FA3}"/>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7" name="CustomShape 1">
          <a:extLst>
            <a:ext uri="{FF2B5EF4-FFF2-40B4-BE49-F238E27FC236}">
              <a16:creationId xmlns:a16="http://schemas.microsoft.com/office/drawing/2014/main" id="{ED83B92B-662B-48EA-841E-1D0C4DA3906B}"/>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8" name="CustomShape 1">
          <a:extLst>
            <a:ext uri="{FF2B5EF4-FFF2-40B4-BE49-F238E27FC236}">
              <a16:creationId xmlns:a16="http://schemas.microsoft.com/office/drawing/2014/main" id="{C8674356-3F79-4A83-A1D6-558F736136A6}"/>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99" name="CustomShape 1">
          <a:extLst>
            <a:ext uri="{FF2B5EF4-FFF2-40B4-BE49-F238E27FC236}">
              <a16:creationId xmlns:a16="http://schemas.microsoft.com/office/drawing/2014/main" id="{26C2A0E9-91A5-4F58-8284-F6E92ED96B0B}"/>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100" name="CustomShape 1">
          <a:extLst>
            <a:ext uri="{FF2B5EF4-FFF2-40B4-BE49-F238E27FC236}">
              <a16:creationId xmlns:a16="http://schemas.microsoft.com/office/drawing/2014/main" id="{60BC2A85-9E8A-4506-A497-2F1F3F46D871}"/>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101" name="CustomShape 1">
          <a:extLst>
            <a:ext uri="{FF2B5EF4-FFF2-40B4-BE49-F238E27FC236}">
              <a16:creationId xmlns:a16="http://schemas.microsoft.com/office/drawing/2014/main" id="{C5F51FA9-7E08-4D7D-8F66-3FD83872B536}"/>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102" name="CustomShape 1">
          <a:extLst>
            <a:ext uri="{FF2B5EF4-FFF2-40B4-BE49-F238E27FC236}">
              <a16:creationId xmlns:a16="http://schemas.microsoft.com/office/drawing/2014/main" id="{D78E1D7B-25FF-42EB-ADBC-0CD58D0B8532}"/>
            </a:ext>
          </a:extLst>
        </xdr:cNvPr>
        <xdr:cNvSpPr/>
      </xdr:nvSpPr>
      <xdr:spPr>
        <a:xfrm>
          <a:off x="22320" y="21967134"/>
          <a:ext cx="235244" cy="0"/>
        </a:xfrm>
        <a:prstGeom prst="rect">
          <a:avLst/>
        </a:prstGeom>
      </xdr:spPr>
    </xdr:sp>
    <xdr:clientData/>
  </xdr:twoCellAnchor>
  <xdr:twoCellAnchor editAs="oneCell">
    <xdr:from>
      <xdr:col>0</xdr:col>
      <xdr:colOff>22320</xdr:colOff>
      <xdr:row>17</xdr:row>
      <xdr:rowOff>0</xdr:rowOff>
    </xdr:from>
    <xdr:to>
      <xdr:col>0</xdr:col>
      <xdr:colOff>257564</xdr:colOff>
      <xdr:row>17</xdr:row>
      <xdr:rowOff>0</xdr:rowOff>
    </xdr:to>
    <xdr:sp macro="" textlink="">
      <xdr:nvSpPr>
        <xdr:cNvPr id="103" name="CustomShape 1">
          <a:extLst>
            <a:ext uri="{FF2B5EF4-FFF2-40B4-BE49-F238E27FC236}">
              <a16:creationId xmlns:a16="http://schemas.microsoft.com/office/drawing/2014/main" id="{90F3F4D8-3FB2-4EF6-A8C0-D826023C2FF0}"/>
            </a:ext>
          </a:extLst>
        </xdr:cNvPr>
        <xdr:cNvSpPr/>
      </xdr:nvSpPr>
      <xdr:spPr>
        <a:xfrm>
          <a:off x="22320" y="21967134"/>
          <a:ext cx="235244" cy="0"/>
        </a:xfrm>
        <a:prstGeom prst="rect">
          <a:avLst/>
        </a:prstGeom>
      </xdr:spPr>
    </xdr:sp>
    <xdr:clientData/>
  </xdr:twoCellAnchor>
  <xdr:oneCellAnchor>
    <xdr:from>
      <xdr:col>0</xdr:col>
      <xdr:colOff>22320</xdr:colOff>
      <xdr:row>109</xdr:row>
      <xdr:rowOff>0</xdr:rowOff>
    </xdr:from>
    <xdr:ext cx="235244" cy="9926"/>
    <xdr:sp macro="" textlink="">
      <xdr:nvSpPr>
        <xdr:cNvPr id="138" name="CustomShape 1">
          <a:extLst>
            <a:ext uri="{FF2B5EF4-FFF2-40B4-BE49-F238E27FC236}">
              <a16:creationId xmlns:a16="http://schemas.microsoft.com/office/drawing/2014/main" id="{5F04C09B-985B-4B43-B45F-A99FDECD2800}"/>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39" name="CustomShape 1">
          <a:extLst>
            <a:ext uri="{FF2B5EF4-FFF2-40B4-BE49-F238E27FC236}">
              <a16:creationId xmlns:a16="http://schemas.microsoft.com/office/drawing/2014/main" id="{55CE919F-31EC-4B86-931A-2FA75217FF7A}"/>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40" name="CustomShape 1">
          <a:extLst>
            <a:ext uri="{FF2B5EF4-FFF2-40B4-BE49-F238E27FC236}">
              <a16:creationId xmlns:a16="http://schemas.microsoft.com/office/drawing/2014/main" id="{D1B54700-25A5-4559-8445-0E17AAC5E0E2}"/>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41" name="CustomShape 1">
          <a:extLst>
            <a:ext uri="{FF2B5EF4-FFF2-40B4-BE49-F238E27FC236}">
              <a16:creationId xmlns:a16="http://schemas.microsoft.com/office/drawing/2014/main" id="{A207DE4B-7242-418A-BEE3-651828975B31}"/>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42" name="CustomShape 1">
          <a:extLst>
            <a:ext uri="{FF2B5EF4-FFF2-40B4-BE49-F238E27FC236}">
              <a16:creationId xmlns:a16="http://schemas.microsoft.com/office/drawing/2014/main" id="{EDBA9159-E8E9-4527-97BF-AF006CAD5C32}"/>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43" name="CustomShape 1">
          <a:extLst>
            <a:ext uri="{FF2B5EF4-FFF2-40B4-BE49-F238E27FC236}">
              <a16:creationId xmlns:a16="http://schemas.microsoft.com/office/drawing/2014/main" id="{2E47D418-D50A-48C8-B91C-5DF004440EF9}"/>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44" name="CustomShape 1">
          <a:extLst>
            <a:ext uri="{FF2B5EF4-FFF2-40B4-BE49-F238E27FC236}">
              <a16:creationId xmlns:a16="http://schemas.microsoft.com/office/drawing/2014/main" id="{7C9DB815-72DA-4C60-A828-F397B4B644DF}"/>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45" name="CustomShape 1">
          <a:extLst>
            <a:ext uri="{FF2B5EF4-FFF2-40B4-BE49-F238E27FC236}">
              <a16:creationId xmlns:a16="http://schemas.microsoft.com/office/drawing/2014/main" id="{B6B0FE05-FE95-49BF-A8DE-BEE2B9857FA6}"/>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46" name="CustomShape 1">
          <a:extLst>
            <a:ext uri="{FF2B5EF4-FFF2-40B4-BE49-F238E27FC236}">
              <a16:creationId xmlns:a16="http://schemas.microsoft.com/office/drawing/2014/main" id="{3CF22B4E-E357-4A7E-92A1-C7BB920B629E}"/>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47" name="CustomShape 1">
          <a:extLst>
            <a:ext uri="{FF2B5EF4-FFF2-40B4-BE49-F238E27FC236}">
              <a16:creationId xmlns:a16="http://schemas.microsoft.com/office/drawing/2014/main" id="{CBBA8B25-9952-423C-B5FC-CC7B85789B6A}"/>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48" name="CustomShape 1">
          <a:extLst>
            <a:ext uri="{FF2B5EF4-FFF2-40B4-BE49-F238E27FC236}">
              <a16:creationId xmlns:a16="http://schemas.microsoft.com/office/drawing/2014/main" id="{3EE0674E-1BC1-4BFE-869D-F0778AA514AF}"/>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49" name="CustomShape 1">
          <a:extLst>
            <a:ext uri="{FF2B5EF4-FFF2-40B4-BE49-F238E27FC236}">
              <a16:creationId xmlns:a16="http://schemas.microsoft.com/office/drawing/2014/main" id="{BF578AE4-65A2-41A0-8E15-B6B188DE7A0B}"/>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50" name="CustomShape 1">
          <a:extLst>
            <a:ext uri="{FF2B5EF4-FFF2-40B4-BE49-F238E27FC236}">
              <a16:creationId xmlns:a16="http://schemas.microsoft.com/office/drawing/2014/main" id="{E22D99C5-C607-47CE-9F20-C9BBD5396914}"/>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51" name="CustomShape 1">
          <a:extLst>
            <a:ext uri="{FF2B5EF4-FFF2-40B4-BE49-F238E27FC236}">
              <a16:creationId xmlns:a16="http://schemas.microsoft.com/office/drawing/2014/main" id="{90CA9013-09FC-4139-BC2E-BE7D5BCCB17A}"/>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52" name="CustomShape 1">
          <a:extLst>
            <a:ext uri="{FF2B5EF4-FFF2-40B4-BE49-F238E27FC236}">
              <a16:creationId xmlns:a16="http://schemas.microsoft.com/office/drawing/2014/main" id="{540A5F47-13B2-44F5-BAC9-7BE8BFF0AC57}"/>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53" name="CustomShape 1">
          <a:extLst>
            <a:ext uri="{FF2B5EF4-FFF2-40B4-BE49-F238E27FC236}">
              <a16:creationId xmlns:a16="http://schemas.microsoft.com/office/drawing/2014/main" id="{5FC00427-2F52-4A3F-897B-1757946D3E40}"/>
            </a:ext>
          </a:extLst>
        </xdr:cNvPr>
        <xdr:cNvSpPr/>
      </xdr:nvSpPr>
      <xdr:spPr>
        <a:xfrm>
          <a:off x="22320" y="1143000"/>
          <a:ext cx="235244" cy="9926"/>
        </a:xfrm>
        <a:prstGeom prst="rect">
          <a:avLst/>
        </a:prstGeom>
      </xdr:spPr>
    </xdr:sp>
    <xdr:clientData/>
  </xdr:oneCellAnchor>
  <xdr:oneCellAnchor>
    <xdr:from>
      <xdr:col>0</xdr:col>
      <xdr:colOff>117570</xdr:colOff>
      <xdr:row>109</xdr:row>
      <xdr:rowOff>0</xdr:rowOff>
    </xdr:from>
    <xdr:ext cx="235244" cy="9956"/>
    <xdr:sp macro="" textlink="">
      <xdr:nvSpPr>
        <xdr:cNvPr id="154" name="CustomShape 1">
          <a:extLst>
            <a:ext uri="{FF2B5EF4-FFF2-40B4-BE49-F238E27FC236}">
              <a16:creationId xmlns:a16="http://schemas.microsoft.com/office/drawing/2014/main" id="{B3967179-522F-4AD5-86E3-960189F9BC1C}"/>
            </a:ext>
          </a:extLst>
        </xdr:cNvPr>
        <xdr:cNvSpPr/>
      </xdr:nvSpPr>
      <xdr:spPr>
        <a:xfrm>
          <a:off x="117570" y="1143000"/>
          <a:ext cx="235244" cy="9956"/>
        </a:xfrm>
        <a:prstGeom prst="rect">
          <a:avLst/>
        </a:prstGeom>
      </xdr:spPr>
    </xdr:sp>
    <xdr:clientData/>
  </xdr:oneCellAnchor>
  <xdr:oneCellAnchor>
    <xdr:from>
      <xdr:col>15</xdr:col>
      <xdr:colOff>0</xdr:colOff>
      <xdr:row>109</xdr:row>
      <xdr:rowOff>0</xdr:rowOff>
    </xdr:from>
    <xdr:ext cx="1778000" cy="19050"/>
    <xdr:sp macro="" textlink="">
      <xdr:nvSpPr>
        <xdr:cNvPr id="155" name="Rectangle 24">
          <a:extLst>
            <a:ext uri="{FF2B5EF4-FFF2-40B4-BE49-F238E27FC236}">
              <a16:creationId xmlns:a16="http://schemas.microsoft.com/office/drawing/2014/main" id="{31C6D5DD-E029-45B7-AE99-21C7B007D315}"/>
            </a:ext>
          </a:extLst>
        </xdr:cNvPr>
        <xdr:cNvSpPr>
          <a:spLocks noChangeArrowheads="1"/>
        </xdr:cNvSpPr>
      </xdr:nvSpPr>
      <xdr:spPr bwMode="auto">
        <a:xfrm>
          <a:off x="8382000" y="1143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22320</xdr:colOff>
      <xdr:row>109</xdr:row>
      <xdr:rowOff>0</xdr:rowOff>
    </xdr:from>
    <xdr:ext cx="235244" cy="9926"/>
    <xdr:sp macro="" textlink="">
      <xdr:nvSpPr>
        <xdr:cNvPr id="156" name="CustomShape 1">
          <a:extLst>
            <a:ext uri="{FF2B5EF4-FFF2-40B4-BE49-F238E27FC236}">
              <a16:creationId xmlns:a16="http://schemas.microsoft.com/office/drawing/2014/main" id="{0A4E1506-82AA-48AE-9A10-1F6CA84460D5}"/>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57" name="CustomShape 1">
          <a:extLst>
            <a:ext uri="{FF2B5EF4-FFF2-40B4-BE49-F238E27FC236}">
              <a16:creationId xmlns:a16="http://schemas.microsoft.com/office/drawing/2014/main" id="{2A4A4033-D3D2-4C48-B643-96A6B658DD13}"/>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58" name="CustomShape 1">
          <a:extLst>
            <a:ext uri="{FF2B5EF4-FFF2-40B4-BE49-F238E27FC236}">
              <a16:creationId xmlns:a16="http://schemas.microsoft.com/office/drawing/2014/main" id="{57092534-C685-4E46-982E-94D37735E9C2}"/>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59" name="CustomShape 1">
          <a:extLst>
            <a:ext uri="{FF2B5EF4-FFF2-40B4-BE49-F238E27FC236}">
              <a16:creationId xmlns:a16="http://schemas.microsoft.com/office/drawing/2014/main" id="{A0CFCEC5-1B8B-429B-853A-E654680D09B4}"/>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60" name="CustomShape 1">
          <a:extLst>
            <a:ext uri="{FF2B5EF4-FFF2-40B4-BE49-F238E27FC236}">
              <a16:creationId xmlns:a16="http://schemas.microsoft.com/office/drawing/2014/main" id="{072B41B9-4EC5-4795-8A06-260693100C67}"/>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61" name="CustomShape 1">
          <a:extLst>
            <a:ext uri="{FF2B5EF4-FFF2-40B4-BE49-F238E27FC236}">
              <a16:creationId xmlns:a16="http://schemas.microsoft.com/office/drawing/2014/main" id="{6A5C3CFA-9BAF-4E63-B3BC-8C9FBC1B3426}"/>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62" name="CustomShape 1">
          <a:extLst>
            <a:ext uri="{FF2B5EF4-FFF2-40B4-BE49-F238E27FC236}">
              <a16:creationId xmlns:a16="http://schemas.microsoft.com/office/drawing/2014/main" id="{2F93D9CE-36EB-429F-9151-2A397AC7CB63}"/>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63" name="CustomShape 1">
          <a:extLst>
            <a:ext uri="{FF2B5EF4-FFF2-40B4-BE49-F238E27FC236}">
              <a16:creationId xmlns:a16="http://schemas.microsoft.com/office/drawing/2014/main" id="{4D527EF2-6F43-4A81-87CC-110A65682DAD}"/>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64" name="CustomShape 1">
          <a:extLst>
            <a:ext uri="{FF2B5EF4-FFF2-40B4-BE49-F238E27FC236}">
              <a16:creationId xmlns:a16="http://schemas.microsoft.com/office/drawing/2014/main" id="{06998516-A836-4732-822D-D2E032222D43}"/>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65" name="CustomShape 1">
          <a:extLst>
            <a:ext uri="{FF2B5EF4-FFF2-40B4-BE49-F238E27FC236}">
              <a16:creationId xmlns:a16="http://schemas.microsoft.com/office/drawing/2014/main" id="{8113E8D8-E38F-4112-959B-2E5F9459BD08}"/>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66" name="CustomShape 1">
          <a:extLst>
            <a:ext uri="{FF2B5EF4-FFF2-40B4-BE49-F238E27FC236}">
              <a16:creationId xmlns:a16="http://schemas.microsoft.com/office/drawing/2014/main" id="{A162E99D-FA36-4DB1-80A5-32FA5F739E04}"/>
            </a:ext>
          </a:extLst>
        </xdr:cNvPr>
        <xdr:cNvSpPr/>
      </xdr:nvSpPr>
      <xdr:spPr>
        <a:xfrm>
          <a:off x="22320" y="1143000"/>
          <a:ext cx="235244" cy="9956"/>
        </a:xfrm>
        <a:prstGeom prst="rect">
          <a:avLst/>
        </a:prstGeom>
      </xdr:spPr>
    </xdr:sp>
    <xdr:clientData/>
  </xdr:oneCellAnchor>
  <xdr:oneCellAnchor>
    <xdr:from>
      <xdr:col>0</xdr:col>
      <xdr:colOff>19050</xdr:colOff>
      <xdr:row>109</xdr:row>
      <xdr:rowOff>0</xdr:rowOff>
    </xdr:from>
    <xdr:ext cx="228600" cy="9525"/>
    <xdr:sp macro="" textlink="">
      <xdr:nvSpPr>
        <xdr:cNvPr id="167" name="CustomShape 1">
          <a:extLst>
            <a:ext uri="{FF2B5EF4-FFF2-40B4-BE49-F238E27FC236}">
              <a16:creationId xmlns:a16="http://schemas.microsoft.com/office/drawing/2014/main" id="{93B511B0-3FB2-4974-8E7D-AE3FCE9924C8}"/>
            </a:ext>
          </a:extLst>
        </xdr:cNvPr>
        <xdr:cNvSpPr/>
      </xdr:nvSpPr>
      <xdr:spPr>
        <a:xfrm>
          <a:off x="19050" y="1143000"/>
          <a:ext cx="228600" cy="9525"/>
        </a:xfrm>
        <a:prstGeom prst="rect">
          <a:avLst/>
        </a:prstGeom>
      </xdr:spPr>
    </xdr:sp>
    <xdr:clientData fLocksWithSheet="0"/>
  </xdr:oneCellAnchor>
  <xdr:oneCellAnchor>
    <xdr:from>
      <xdr:col>0</xdr:col>
      <xdr:colOff>19050</xdr:colOff>
      <xdr:row>109</xdr:row>
      <xdr:rowOff>0</xdr:rowOff>
    </xdr:from>
    <xdr:ext cx="228600" cy="9525"/>
    <xdr:sp macro="" textlink="">
      <xdr:nvSpPr>
        <xdr:cNvPr id="168" name="CustomShape 1">
          <a:extLst>
            <a:ext uri="{FF2B5EF4-FFF2-40B4-BE49-F238E27FC236}">
              <a16:creationId xmlns:a16="http://schemas.microsoft.com/office/drawing/2014/main" id="{20BFB5F2-1273-4047-AD88-B4DCDDE97ADC}"/>
            </a:ext>
          </a:extLst>
        </xdr:cNvPr>
        <xdr:cNvSpPr/>
      </xdr:nvSpPr>
      <xdr:spPr>
        <a:xfrm>
          <a:off x="19050" y="1143000"/>
          <a:ext cx="228600" cy="9525"/>
        </a:xfrm>
        <a:prstGeom prst="rect">
          <a:avLst/>
        </a:prstGeom>
      </xdr:spPr>
    </xdr:sp>
    <xdr:clientData fLocksWithSheet="0"/>
  </xdr:oneCellAnchor>
  <xdr:oneCellAnchor>
    <xdr:from>
      <xdr:col>0</xdr:col>
      <xdr:colOff>19050</xdr:colOff>
      <xdr:row>109</xdr:row>
      <xdr:rowOff>0</xdr:rowOff>
    </xdr:from>
    <xdr:ext cx="228600" cy="9525"/>
    <xdr:sp macro="" textlink="">
      <xdr:nvSpPr>
        <xdr:cNvPr id="169" name="CustomShape 1">
          <a:extLst>
            <a:ext uri="{FF2B5EF4-FFF2-40B4-BE49-F238E27FC236}">
              <a16:creationId xmlns:a16="http://schemas.microsoft.com/office/drawing/2014/main" id="{AC95E50C-A411-471C-9EAE-E64CDFDD6A08}"/>
            </a:ext>
          </a:extLst>
        </xdr:cNvPr>
        <xdr:cNvSpPr/>
      </xdr:nvSpPr>
      <xdr:spPr>
        <a:xfrm>
          <a:off x="19050" y="1143000"/>
          <a:ext cx="228600" cy="9525"/>
        </a:xfrm>
        <a:prstGeom prst="rect">
          <a:avLst/>
        </a:prstGeom>
      </xdr:spPr>
    </xdr:sp>
    <xdr:clientData fLocksWithSheet="0"/>
  </xdr:oneCellAnchor>
  <xdr:oneCellAnchor>
    <xdr:from>
      <xdr:col>0</xdr:col>
      <xdr:colOff>41370</xdr:colOff>
      <xdr:row>109</xdr:row>
      <xdr:rowOff>0</xdr:rowOff>
    </xdr:from>
    <xdr:ext cx="240287" cy="15641"/>
    <xdr:sp macro="" textlink="">
      <xdr:nvSpPr>
        <xdr:cNvPr id="170" name="CustomShape 1">
          <a:extLst>
            <a:ext uri="{FF2B5EF4-FFF2-40B4-BE49-F238E27FC236}">
              <a16:creationId xmlns:a16="http://schemas.microsoft.com/office/drawing/2014/main" id="{F2A01BE4-B88C-4232-9FD5-F00D7AB28C26}"/>
            </a:ext>
          </a:extLst>
        </xdr:cNvPr>
        <xdr:cNvSpPr/>
      </xdr:nvSpPr>
      <xdr:spPr>
        <a:xfrm>
          <a:off x="41370" y="1143000"/>
          <a:ext cx="240287" cy="15641"/>
        </a:xfrm>
        <a:prstGeom prst="rect">
          <a:avLst/>
        </a:prstGeom>
      </xdr:spPr>
    </xdr:sp>
    <xdr:clientData/>
  </xdr:oneCellAnchor>
  <xdr:oneCellAnchor>
    <xdr:from>
      <xdr:col>0</xdr:col>
      <xdr:colOff>22320</xdr:colOff>
      <xdr:row>109</xdr:row>
      <xdr:rowOff>0</xdr:rowOff>
    </xdr:from>
    <xdr:ext cx="235244" cy="9926"/>
    <xdr:sp macro="" textlink="">
      <xdr:nvSpPr>
        <xdr:cNvPr id="171" name="CustomShape 1">
          <a:extLst>
            <a:ext uri="{FF2B5EF4-FFF2-40B4-BE49-F238E27FC236}">
              <a16:creationId xmlns:a16="http://schemas.microsoft.com/office/drawing/2014/main" id="{88E31864-22D3-4206-8A87-4BC79DA5C921}"/>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72" name="CustomShape 1">
          <a:extLst>
            <a:ext uri="{FF2B5EF4-FFF2-40B4-BE49-F238E27FC236}">
              <a16:creationId xmlns:a16="http://schemas.microsoft.com/office/drawing/2014/main" id="{431DA265-BE88-4CE8-8C4B-0F25D68899A6}"/>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73" name="CustomShape 1">
          <a:extLst>
            <a:ext uri="{FF2B5EF4-FFF2-40B4-BE49-F238E27FC236}">
              <a16:creationId xmlns:a16="http://schemas.microsoft.com/office/drawing/2014/main" id="{F67A14E1-9D0B-4D58-B1B1-ED302B45C540}"/>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74" name="CustomShape 1">
          <a:extLst>
            <a:ext uri="{FF2B5EF4-FFF2-40B4-BE49-F238E27FC236}">
              <a16:creationId xmlns:a16="http://schemas.microsoft.com/office/drawing/2014/main" id="{3A2589DA-E540-409E-B2DB-90E7ABA165EF}"/>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75" name="CustomShape 1">
          <a:extLst>
            <a:ext uri="{FF2B5EF4-FFF2-40B4-BE49-F238E27FC236}">
              <a16:creationId xmlns:a16="http://schemas.microsoft.com/office/drawing/2014/main" id="{5224EA02-B892-44CE-B76C-7209014B153C}"/>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76" name="CustomShape 1">
          <a:extLst>
            <a:ext uri="{FF2B5EF4-FFF2-40B4-BE49-F238E27FC236}">
              <a16:creationId xmlns:a16="http://schemas.microsoft.com/office/drawing/2014/main" id="{4B81F2B4-28E5-456B-B10E-CC3342BD4C9E}"/>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77" name="CustomShape 1">
          <a:extLst>
            <a:ext uri="{FF2B5EF4-FFF2-40B4-BE49-F238E27FC236}">
              <a16:creationId xmlns:a16="http://schemas.microsoft.com/office/drawing/2014/main" id="{9895D08B-A6C5-44DF-8434-D035C1ACB9CC}"/>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78" name="CustomShape 1">
          <a:extLst>
            <a:ext uri="{FF2B5EF4-FFF2-40B4-BE49-F238E27FC236}">
              <a16:creationId xmlns:a16="http://schemas.microsoft.com/office/drawing/2014/main" id="{7733B3A5-AE33-4D57-B816-F820B1D81E1E}"/>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79" name="CustomShape 1">
          <a:extLst>
            <a:ext uri="{FF2B5EF4-FFF2-40B4-BE49-F238E27FC236}">
              <a16:creationId xmlns:a16="http://schemas.microsoft.com/office/drawing/2014/main" id="{487D02C7-42D1-4D9E-8BD9-3CF9E682464C}"/>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80" name="CustomShape 1">
          <a:extLst>
            <a:ext uri="{FF2B5EF4-FFF2-40B4-BE49-F238E27FC236}">
              <a16:creationId xmlns:a16="http://schemas.microsoft.com/office/drawing/2014/main" id="{5D55B461-EED3-4470-9391-8F53EB8F1FFB}"/>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81" name="CustomShape 1">
          <a:extLst>
            <a:ext uri="{FF2B5EF4-FFF2-40B4-BE49-F238E27FC236}">
              <a16:creationId xmlns:a16="http://schemas.microsoft.com/office/drawing/2014/main" id="{B7E5A77D-0576-41B8-9D8F-D8BE057DF0FA}"/>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82" name="CustomShape 1">
          <a:extLst>
            <a:ext uri="{FF2B5EF4-FFF2-40B4-BE49-F238E27FC236}">
              <a16:creationId xmlns:a16="http://schemas.microsoft.com/office/drawing/2014/main" id="{234AA322-3039-4720-A2B9-CDC18B76286F}"/>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83" name="CustomShape 1">
          <a:extLst>
            <a:ext uri="{FF2B5EF4-FFF2-40B4-BE49-F238E27FC236}">
              <a16:creationId xmlns:a16="http://schemas.microsoft.com/office/drawing/2014/main" id="{A19217BC-4B33-467A-9604-E42562DA2D14}"/>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84" name="CustomShape 1">
          <a:extLst>
            <a:ext uri="{FF2B5EF4-FFF2-40B4-BE49-F238E27FC236}">
              <a16:creationId xmlns:a16="http://schemas.microsoft.com/office/drawing/2014/main" id="{C912E23D-38B9-42CE-8B0F-885331F33482}"/>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85" name="CustomShape 1">
          <a:extLst>
            <a:ext uri="{FF2B5EF4-FFF2-40B4-BE49-F238E27FC236}">
              <a16:creationId xmlns:a16="http://schemas.microsoft.com/office/drawing/2014/main" id="{E7FE1471-EE80-44EF-9D04-02D56B088E3F}"/>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86" name="CustomShape 1">
          <a:extLst>
            <a:ext uri="{FF2B5EF4-FFF2-40B4-BE49-F238E27FC236}">
              <a16:creationId xmlns:a16="http://schemas.microsoft.com/office/drawing/2014/main" id="{7F8A04FB-2957-4961-A9D9-206739631198}"/>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87" name="CustomShape 1">
          <a:extLst>
            <a:ext uri="{FF2B5EF4-FFF2-40B4-BE49-F238E27FC236}">
              <a16:creationId xmlns:a16="http://schemas.microsoft.com/office/drawing/2014/main" id="{6E4E4B1D-D579-4DFB-B967-ABC9DA496AC5}"/>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88" name="CustomShape 1">
          <a:extLst>
            <a:ext uri="{FF2B5EF4-FFF2-40B4-BE49-F238E27FC236}">
              <a16:creationId xmlns:a16="http://schemas.microsoft.com/office/drawing/2014/main" id="{D4243B5C-B7CD-4C1F-A5D1-89348A1177A4}"/>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89" name="CustomShape 1">
          <a:extLst>
            <a:ext uri="{FF2B5EF4-FFF2-40B4-BE49-F238E27FC236}">
              <a16:creationId xmlns:a16="http://schemas.microsoft.com/office/drawing/2014/main" id="{BDEA5C3F-A53A-49D6-9C98-D1083D825219}"/>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90" name="CustomShape 1">
          <a:extLst>
            <a:ext uri="{FF2B5EF4-FFF2-40B4-BE49-F238E27FC236}">
              <a16:creationId xmlns:a16="http://schemas.microsoft.com/office/drawing/2014/main" id="{1004A931-6E0C-4D23-B073-71C8A3E41B2F}"/>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91" name="CustomShape 1">
          <a:extLst>
            <a:ext uri="{FF2B5EF4-FFF2-40B4-BE49-F238E27FC236}">
              <a16:creationId xmlns:a16="http://schemas.microsoft.com/office/drawing/2014/main" id="{870E96ED-A654-4A0A-B38D-CD47B2B45186}"/>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92" name="CustomShape 1">
          <a:extLst>
            <a:ext uri="{FF2B5EF4-FFF2-40B4-BE49-F238E27FC236}">
              <a16:creationId xmlns:a16="http://schemas.microsoft.com/office/drawing/2014/main" id="{7A76590C-672A-4AD2-B4D1-8A9026AD93A6}"/>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93" name="CustomShape 1">
          <a:extLst>
            <a:ext uri="{FF2B5EF4-FFF2-40B4-BE49-F238E27FC236}">
              <a16:creationId xmlns:a16="http://schemas.microsoft.com/office/drawing/2014/main" id="{7F388EC7-1D2D-48B2-9F7B-7B365B104390}"/>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94" name="CustomShape 1">
          <a:extLst>
            <a:ext uri="{FF2B5EF4-FFF2-40B4-BE49-F238E27FC236}">
              <a16:creationId xmlns:a16="http://schemas.microsoft.com/office/drawing/2014/main" id="{E47F307F-0FB2-4523-840C-70DFB8A6E7EF}"/>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195" name="CustomShape 1">
          <a:extLst>
            <a:ext uri="{FF2B5EF4-FFF2-40B4-BE49-F238E27FC236}">
              <a16:creationId xmlns:a16="http://schemas.microsoft.com/office/drawing/2014/main" id="{06487620-6356-436C-A141-C216A63AB383}"/>
            </a:ext>
          </a:extLst>
        </xdr:cNvPr>
        <xdr:cNvSpPr/>
      </xdr:nvSpPr>
      <xdr:spPr>
        <a:xfrm>
          <a:off x="22320" y="11430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196" name="CustomShape 1">
          <a:extLst>
            <a:ext uri="{FF2B5EF4-FFF2-40B4-BE49-F238E27FC236}">
              <a16:creationId xmlns:a16="http://schemas.microsoft.com/office/drawing/2014/main" id="{5E32E993-73D4-4795-BB6B-DA7B3B0B049B}"/>
            </a:ext>
          </a:extLst>
        </xdr:cNvPr>
        <xdr:cNvSpPr/>
      </xdr:nvSpPr>
      <xdr:spPr>
        <a:xfrm>
          <a:off x="22320" y="11430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197" name="CustomShape 1">
          <a:extLst>
            <a:ext uri="{FF2B5EF4-FFF2-40B4-BE49-F238E27FC236}">
              <a16:creationId xmlns:a16="http://schemas.microsoft.com/office/drawing/2014/main" id="{722E2587-9F36-4CDF-B452-5ECCECDC5EB1}"/>
            </a:ext>
          </a:extLst>
        </xdr:cNvPr>
        <xdr:cNvSpPr/>
      </xdr:nvSpPr>
      <xdr:spPr>
        <a:xfrm>
          <a:off x="22320" y="1143000"/>
          <a:ext cx="235244" cy="9956"/>
        </a:xfrm>
        <a:prstGeom prst="rect">
          <a:avLst/>
        </a:prstGeom>
      </xdr:spPr>
    </xdr:sp>
    <xdr:clientData/>
  </xdr:oneCellAnchor>
  <xdr:oneCellAnchor>
    <xdr:from>
      <xdr:col>0</xdr:col>
      <xdr:colOff>19050</xdr:colOff>
      <xdr:row>109</xdr:row>
      <xdr:rowOff>0</xdr:rowOff>
    </xdr:from>
    <xdr:ext cx="228600" cy="9525"/>
    <xdr:sp macro="" textlink="">
      <xdr:nvSpPr>
        <xdr:cNvPr id="198" name="CustomShape 1">
          <a:extLst>
            <a:ext uri="{FF2B5EF4-FFF2-40B4-BE49-F238E27FC236}">
              <a16:creationId xmlns:a16="http://schemas.microsoft.com/office/drawing/2014/main" id="{69861A04-350B-4EFF-9E9B-F9E3302680F6}"/>
            </a:ext>
          </a:extLst>
        </xdr:cNvPr>
        <xdr:cNvSpPr/>
      </xdr:nvSpPr>
      <xdr:spPr>
        <a:xfrm>
          <a:off x="19050" y="1714500"/>
          <a:ext cx="228600" cy="9525"/>
        </a:xfrm>
        <a:prstGeom prst="rect">
          <a:avLst/>
        </a:prstGeom>
      </xdr:spPr>
    </xdr:sp>
    <xdr:clientData fLocksWithSheet="0"/>
  </xdr:oneCellAnchor>
  <xdr:oneCellAnchor>
    <xdr:from>
      <xdr:col>0</xdr:col>
      <xdr:colOff>19050</xdr:colOff>
      <xdr:row>109</xdr:row>
      <xdr:rowOff>0</xdr:rowOff>
    </xdr:from>
    <xdr:ext cx="228600" cy="9525"/>
    <xdr:sp macro="" textlink="">
      <xdr:nvSpPr>
        <xdr:cNvPr id="199" name="CustomShape 1">
          <a:extLst>
            <a:ext uri="{FF2B5EF4-FFF2-40B4-BE49-F238E27FC236}">
              <a16:creationId xmlns:a16="http://schemas.microsoft.com/office/drawing/2014/main" id="{7F63D5A4-8B34-436F-AFC7-37753F5143D8}"/>
            </a:ext>
          </a:extLst>
        </xdr:cNvPr>
        <xdr:cNvSpPr/>
      </xdr:nvSpPr>
      <xdr:spPr>
        <a:xfrm>
          <a:off x="19050" y="1714500"/>
          <a:ext cx="228600" cy="9525"/>
        </a:xfrm>
        <a:prstGeom prst="rect">
          <a:avLst/>
        </a:prstGeom>
      </xdr:spPr>
    </xdr:sp>
    <xdr:clientData fLocksWithSheet="0"/>
  </xdr:oneCellAnchor>
  <xdr:oneCellAnchor>
    <xdr:from>
      <xdr:col>0</xdr:col>
      <xdr:colOff>19050</xdr:colOff>
      <xdr:row>109</xdr:row>
      <xdr:rowOff>0</xdr:rowOff>
    </xdr:from>
    <xdr:ext cx="228600" cy="9525"/>
    <xdr:sp macro="" textlink="">
      <xdr:nvSpPr>
        <xdr:cNvPr id="200" name="CustomShape 1">
          <a:extLst>
            <a:ext uri="{FF2B5EF4-FFF2-40B4-BE49-F238E27FC236}">
              <a16:creationId xmlns:a16="http://schemas.microsoft.com/office/drawing/2014/main" id="{D29261B4-4F9C-4B64-9CBC-4392DF057C97}"/>
            </a:ext>
          </a:extLst>
        </xdr:cNvPr>
        <xdr:cNvSpPr/>
      </xdr:nvSpPr>
      <xdr:spPr>
        <a:xfrm>
          <a:off x="19050" y="1714500"/>
          <a:ext cx="228600" cy="9525"/>
        </a:xfrm>
        <a:prstGeom prst="rect">
          <a:avLst/>
        </a:prstGeom>
      </xdr:spPr>
    </xdr:sp>
    <xdr:clientData fLocksWithSheet="0"/>
  </xdr:oneCellAnchor>
  <xdr:oneCellAnchor>
    <xdr:from>
      <xdr:col>0</xdr:col>
      <xdr:colOff>22320</xdr:colOff>
      <xdr:row>109</xdr:row>
      <xdr:rowOff>0</xdr:rowOff>
    </xdr:from>
    <xdr:ext cx="235244" cy="0"/>
    <xdr:sp macro="" textlink="">
      <xdr:nvSpPr>
        <xdr:cNvPr id="201" name="CustomShape 1">
          <a:extLst>
            <a:ext uri="{FF2B5EF4-FFF2-40B4-BE49-F238E27FC236}">
              <a16:creationId xmlns:a16="http://schemas.microsoft.com/office/drawing/2014/main" id="{1C04ECD6-BEFF-47DD-B22E-00D51CD2044E}"/>
            </a:ext>
          </a:extLst>
        </xdr:cNvPr>
        <xdr:cNvSpPr/>
      </xdr:nvSpPr>
      <xdr:spPr>
        <a:xfrm>
          <a:off x="22320" y="1714500"/>
          <a:ext cx="235244" cy="0"/>
        </a:xfrm>
        <a:prstGeom prst="rect">
          <a:avLst/>
        </a:prstGeom>
      </xdr:spPr>
    </xdr:sp>
    <xdr:clientData/>
  </xdr:oneCellAnchor>
  <xdr:oneCellAnchor>
    <xdr:from>
      <xdr:col>0</xdr:col>
      <xdr:colOff>22320</xdr:colOff>
      <xdr:row>109</xdr:row>
      <xdr:rowOff>0</xdr:rowOff>
    </xdr:from>
    <xdr:ext cx="235244" cy="0"/>
    <xdr:sp macro="" textlink="">
      <xdr:nvSpPr>
        <xdr:cNvPr id="202" name="CustomShape 1">
          <a:extLst>
            <a:ext uri="{FF2B5EF4-FFF2-40B4-BE49-F238E27FC236}">
              <a16:creationId xmlns:a16="http://schemas.microsoft.com/office/drawing/2014/main" id="{47DA5608-C59F-4D66-8D00-F1A203D8A576}"/>
            </a:ext>
          </a:extLst>
        </xdr:cNvPr>
        <xdr:cNvSpPr/>
      </xdr:nvSpPr>
      <xdr:spPr>
        <a:xfrm>
          <a:off x="22320" y="1714500"/>
          <a:ext cx="235244" cy="0"/>
        </a:xfrm>
        <a:prstGeom prst="rect">
          <a:avLst/>
        </a:prstGeom>
      </xdr:spPr>
    </xdr:sp>
    <xdr:clientData/>
  </xdr:oneCellAnchor>
  <xdr:oneCellAnchor>
    <xdr:from>
      <xdr:col>0</xdr:col>
      <xdr:colOff>22320</xdr:colOff>
      <xdr:row>109</xdr:row>
      <xdr:rowOff>0</xdr:rowOff>
    </xdr:from>
    <xdr:ext cx="235244" cy="0"/>
    <xdr:sp macro="" textlink="">
      <xdr:nvSpPr>
        <xdr:cNvPr id="203" name="CustomShape 1">
          <a:extLst>
            <a:ext uri="{FF2B5EF4-FFF2-40B4-BE49-F238E27FC236}">
              <a16:creationId xmlns:a16="http://schemas.microsoft.com/office/drawing/2014/main" id="{63413779-3AE2-4D8D-B508-426A4CD14863}"/>
            </a:ext>
          </a:extLst>
        </xdr:cNvPr>
        <xdr:cNvSpPr/>
      </xdr:nvSpPr>
      <xdr:spPr>
        <a:xfrm>
          <a:off x="22320" y="1714500"/>
          <a:ext cx="235244" cy="0"/>
        </a:xfrm>
        <a:prstGeom prst="rect">
          <a:avLst/>
        </a:prstGeom>
      </xdr:spPr>
    </xdr:sp>
    <xdr:clientData/>
  </xdr:oneCellAnchor>
  <xdr:oneCellAnchor>
    <xdr:from>
      <xdr:col>0</xdr:col>
      <xdr:colOff>41370</xdr:colOff>
      <xdr:row>109</xdr:row>
      <xdr:rowOff>0</xdr:rowOff>
    </xdr:from>
    <xdr:ext cx="240287" cy="15641"/>
    <xdr:sp macro="" textlink="">
      <xdr:nvSpPr>
        <xdr:cNvPr id="204" name="CustomShape 1">
          <a:extLst>
            <a:ext uri="{FF2B5EF4-FFF2-40B4-BE49-F238E27FC236}">
              <a16:creationId xmlns:a16="http://schemas.microsoft.com/office/drawing/2014/main" id="{7631CD1B-29A2-4173-B197-0817C6A757F5}"/>
            </a:ext>
          </a:extLst>
        </xdr:cNvPr>
        <xdr:cNvSpPr/>
      </xdr:nvSpPr>
      <xdr:spPr>
        <a:xfrm>
          <a:off x="41370" y="1714500"/>
          <a:ext cx="240287" cy="15641"/>
        </a:xfrm>
        <a:prstGeom prst="rect">
          <a:avLst/>
        </a:prstGeom>
      </xdr:spPr>
    </xdr:sp>
    <xdr:clientData/>
  </xdr:oneCellAnchor>
  <xdr:oneCellAnchor>
    <xdr:from>
      <xdr:col>0</xdr:col>
      <xdr:colOff>22320</xdr:colOff>
      <xdr:row>109</xdr:row>
      <xdr:rowOff>0</xdr:rowOff>
    </xdr:from>
    <xdr:ext cx="235244" cy="9926"/>
    <xdr:sp macro="" textlink="">
      <xdr:nvSpPr>
        <xdr:cNvPr id="205" name="CustomShape 1">
          <a:extLst>
            <a:ext uri="{FF2B5EF4-FFF2-40B4-BE49-F238E27FC236}">
              <a16:creationId xmlns:a16="http://schemas.microsoft.com/office/drawing/2014/main" id="{6C27184B-ABBE-4FC0-A254-AF64BD3045F0}"/>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06" name="CustomShape 1">
          <a:extLst>
            <a:ext uri="{FF2B5EF4-FFF2-40B4-BE49-F238E27FC236}">
              <a16:creationId xmlns:a16="http://schemas.microsoft.com/office/drawing/2014/main" id="{15A91884-1187-41AB-B067-CF097989990D}"/>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07" name="CustomShape 1">
          <a:extLst>
            <a:ext uri="{FF2B5EF4-FFF2-40B4-BE49-F238E27FC236}">
              <a16:creationId xmlns:a16="http://schemas.microsoft.com/office/drawing/2014/main" id="{5F861A55-BAB4-44FA-A30F-B9CF152554CF}"/>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208" name="CustomShape 1">
          <a:extLst>
            <a:ext uri="{FF2B5EF4-FFF2-40B4-BE49-F238E27FC236}">
              <a16:creationId xmlns:a16="http://schemas.microsoft.com/office/drawing/2014/main" id="{145364D6-7780-403F-8433-1E716F7351CE}"/>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09" name="CustomShape 1">
          <a:extLst>
            <a:ext uri="{FF2B5EF4-FFF2-40B4-BE49-F238E27FC236}">
              <a16:creationId xmlns:a16="http://schemas.microsoft.com/office/drawing/2014/main" id="{D6C3D037-4BBD-457C-A3EA-2EB83A321333}"/>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10" name="CustomShape 1">
          <a:extLst>
            <a:ext uri="{FF2B5EF4-FFF2-40B4-BE49-F238E27FC236}">
              <a16:creationId xmlns:a16="http://schemas.microsoft.com/office/drawing/2014/main" id="{677AC272-4C0E-405F-B52A-CFE752BC722C}"/>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211" name="CustomShape 1">
          <a:extLst>
            <a:ext uri="{FF2B5EF4-FFF2-40B4-BE49-F238E27FC236}">
              <a16:creationId xmlns:a16="http://schemas.microsoft.com/office/drawing/2014/main" id="{9C9445EF-EAF0-4160-9591-9805E6E1A84A}"/>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12" name="CustomShape 1">
          <a:extLst>
            <a:ext uri="{FF2B5EF4-FFF2-40B4-BE49-F238E27FC236}">
              <a16:creationId xmlns:a16="http://schemas.microsoft.com/office/drawing/2014/main" id="{756A998F-FB2D-43A6-A9A9-7B40E18B6183}"/>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13" name="CustomShape 1">
          <a:extLst>
            <a:ext uri="{FF2B5EF4-FFF2-40B4-BE49-F238E27FC236}">
              <a16:creationId xmlns:a16="http://schemas.microsoft.com/office/drawing/2014/main" id="{D7F4B83A-B884-4C62-9847-9D65BF6C352E}"/>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214" name="CustomShape 1">
          <a:extLst>
            <a:ext uri="{FF2B5EF4-FFF2-40B4-BE49-F238E27FC236}">
              <a16:creationId xmlns:a16="http://schemas.microsoft.com/office/drawing/2014/main" id="{40868FEB-2D78-40DB-9FAC-DC9D253C07C2}"/>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15" name="CustomShape 1">
          <a:extLst>
            <a:ext uri="{FF2B5EF4-FFF2-40B4-BE49-F238E27FC236}">
              <a16:creationId xmlns:a16="http://schemas.microsoft.com/office/drawing/2014/main" id="{4D907E76-7610-4F4B-8F50-34D5029EB32A}"/>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16" name="CustomShape 1">
          <a:extLst>
            <a:ext uri="{FF2B5EF4-FFF2-40B4-BE49-F238E27FC236}">
              <a16:creationId xmlns:a16="http://schemas.microsoft.com/office/drawing/2014/main" id="{9892C307-DAE8-474E-BB1C-BFF3ED81F36F}"/>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217" name="CustomShape 1">
          <a:extLst>
            <a:ext uri="{FF2B5EF4-FFF2-40B4-BE49-F238E27FC236}">
              <a16:creationId xmlns:a16="http://schemas.microsoft.com/office/drawing/2014/main" id="{AB40E90E-E357-4C5F-9064-2674B806112A}"/>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18" name="CustomShape 1">
          <a:extLst>
            <a:ext uri="{FF2B5EF4-FFF2-40B4-BE49-F238E27FC236}">
              <a16:creationId xmlns:a16="http://schemas.microsoft.com/office/drawing/2014/main" id="{562B9E0E-3FF5-4938-9AFC-17F8A3581DE1}"/>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19" name="CustomShape 1">
          <a:extLst>
            <a:ext uri="{FF2B5EF4-FFF2-40B4-BE49-F238E27FC236}">
              <a16:creationId xmlns:a16="http://schemas.microsoft.com/office/drawing/2014/main" id="{ABDAD9CE-B97E-467D-9ECD-6A0B126A64ED}"/>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26"/>
    <xdr:sp macro="" textlink="">
      <xdr:nvSpPr>
        <xdr:cNvPr id="220" name="CustomShape 1">
          <a:extLst>
            <a:ext uri="{FF2B5EF4-FFF2-40B4-BE49-F238E27FC236}">
              <a16:creationId xmlns:a16="http://schemas.microsoft.com/office/drawing/2014/main" id="{BFA317C8-E312-4876-BB4C-B8F7C8C94D95}"/>
            </a:ext>
          </a:extLst>
        </xdr:cNvPr>
        <xdr:cNvSpPr/>
      </xdr:nvSpPr>
      <xdr:spPr>
        <a:xfrm>
          <a:off x="22320" y="1714500"/>
          <a:ext cx="235244" cy="9926"/>
        </a:xfrm>
        <a:prstGeom prst="rect">
          <a:avLst/>
        </a:prstGeom>
      </xdr:spPr>
    </xdr:sp>
    <xdr:clientData/>
  </xdr:oneCellAnchor>
  <xdr:oneCellAnchor>
    <xdr:from>
      <xdr:col>0</xdr:col>
      <xdr:colOff>22320</xdr:colOff>
      <xdr:row>109</xdr:row>
      <xdr:rowOff>0</xdr:rowOff>
    </xdr:from>
    <xdr:ext cx="235244" cy="9956"/>
    <xdr:sp macro="" textlink="">
      <xdr:nvSpPr>
        <xdr:cNvPr id="221" name="CustomShape 1">
          <a:extLst>
            <a:ext uri="{FF2B5EF4-FFF2-40B4-BE49-F238E27FC236}">
              <a16:creationId xmlns:a16="http://schemas.microsoft.com/office/drawing/2014/main" id="{71C4483F-BCE0-4CD6-BEAA-274578DBE844}"/>
            </a:ext>
          </a:extLst>
        </xdr:cNvPr>
        <xdr:cNvSpPr/>
      </xdr:nvSpPr>
      <xdr:spPr>
        <a:xfrm>
          <a:off x="22320" y="1714500"/>
          <a:ext cx="235244" cy="9956"/>
        </a:xfrm>
        <a:prstGeom prst="rect">
          <a:avLst/>
        </a:prstGeom>
      </xdr:spPr>
    </xdr:sp>
    <xdr:clientData/>
  </xdr:oneCellAnchor>
  <xdr:oneCellAnchor>
    <xdr:from>
      <xdr:col>0</xdr:col>
      <xdr:colOff>22320</xdr:colOff>
      <xdr:row>109</xdr:row>
      <xdr:rowOff>0</xdr:rowOff>
    </xdr:from>
    <xdr:ext cx="235244" cy="9956"/>
    <xdr:sp macro="" textlink="">
      <xdr:nvSpPr>
        <xdr:cNvPr id="222" name="CustomShape 1">
          <a:extLst>
            <a:ext uri="{FF2B5EF4-FFF2-40B4-BE49-F238E27FC236}">
              <a16:creationId xmlns:a16="http://schemas.microsoft.com/office/drawing/2014/main" id="{DC584235-FEC1-421D-991E-C2C4273A9415}"/>
            </a:ext>
          </a:extLst>
        </xdr:cNvPr>
        <xdr:cNvSpPr/>
      </xdr:nvSpPr>
      <xdr:spPr>
        <a:xfrm>
          <a:off x="22320" y="171450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83AE6-0619-4092-B63A-6A009CE746EE}">
  <dimension ref="A1:AN219"/>
  <sheetViews>
    <sheetView tabSelected="1" topLeftCell="A84" zoomScaleNormal="100" workbookViewId="0">
      <selection activeCell="S110" sqref="S110"/>
    </sheetView>
  </sheetViews>
  <sheetFormatPr baseColWidth="10" defaultColWidth="11.42578125" defaultRowHeight="15.75" x14ac:dyDescent="0.25"/>
  <cols>
    <col min="1" max="1" width="8.42578125" style="4" bestFit="1" customWidth="1"/>
    <col min="2" max="2" width="11.42578125" style="4" customWidth="1"/>
    <col min="3" max="3" width="24.28515625" style="4" customWidth="1"/>
    <col min="4" max="4" width="14.140625" style="4" customWidth="1"/>
    <col min="5" max="5" width="9.5703125" style="4" customWidth="1"/>
    <col min="6" max="6" width="11.85546875" style="61" customWidth="1"/>
    <col min="7" max="7" width="9.42578125" style="4" customWidth="1"/>
    <col min="8" max="8" width="9" style="61" customWidth="1"/>
    <col min="9" max="9" width="16" style="61" customWidth="1"/>
    <col min="10" max="10" width="10.85546875" style="4" customWidth="1"/>
    <col min="11" max="11" width="10.28515625" style="4" customWidth="1"/>
    <col min="12" max="12" width="11.28515625" style="4" customWidth="1"/>
    <col min="13" max="13" width="11.42578125" style="4" customWidth="1"/>
    <col min="14" max="14" width="13.85546875" style="4" customWidth="1"/>
    <col min="15" max="15" width="13.42578125" style="4" customWidth="1"/>
    <col min="16" max="16" width="14.140625" style="4" customWidth="1"/>
    <col min="17" max="17" width="16.7109375" style="4" customWidth="1"/>
    <col min="18" max="27" width="11.42578125" style="3"/>
    <col min="28" max="16384" width="11.42578125" style="4"/>
  </cols>
  <sheetData>
    <row r="1" spans="1:27" ht="15.75" hidden="1" customHeight="1" x14ac:dyDescent="0.25">
      <c r="A1" s="1"/>
      <c r="B1" s="2"/>
      <c r="C1" s="2"/>
      <c r="D1" s="2"/>
      <c r="E1" s="2"/>
      <c r="F1" s="54"/>
      <c r="G1" s="2"/>
      <c r="H1" s="54"/>
      <c r="I1" s="54"/>
      <c r="J1" s="2"/>
      <c r="K1" s="2"/>
      <c r="L1" s="2"/>
      <c r="M1" s="2"/>
      <c r="N1" s="2"/>
      <c r="O1" s="2"/>
      <c r="P1" s="2"/>
      <c r="Q1" s="2"/>
    </row>
    <row r="2" spans="1:27" s="7" customFormat="1" ht="39.75" hidden="1" customHeight="1" x14ac:dyDescent="0.25">
      <c r="A2" s="5" t="s">
        <v>0</v>
      </c>
      <c r="B2" s="6"/>
      <c r="C2" s="6"/>
      <c r="D2" s="6"/>
      <c r="E2" s="6"/>
      <c r="F2" s="55"/>
      <c r="G2" s="6"/>
      <c r="H2" s="55"/>
      <c r="I2" s="55"/>
      <c r="J2" s="6"/>
      <c r="K2" s="6"/>
      <c r="L2" s="6"/>
      <c r="M2" s="6"/>
      <c r="N2" s="6"/>
      <c r="O2" s="6"/>
      <c r="P2" s="39"/>
      <c r="Q2" s="40"/>
      <c r="R2" s="3"/>
      <c r="S2" s="3"/>
      <c r="T2" s="3"/>
      <c r="U2" s="3"/>
      <c r="V2" s="3"/>
      <c r="W2" s="3"/>
      <c r="X2" s="3"/>
      <c r="Y2" s="3"/>
      <c r="Z2" s="3"/>
      <c r="AA2" s="3"/>
    </row>
    <row r="3" spans="1:27" s="7" customFormat="1" x14ac:dyDescent="0.25">
      <c r="A3" s="41" t="s">
        <v>1</v>
      </c>
      <c r="B3" s="42"/>
      <c r="C3" s="42"/>
      <c r="D3" s="42"/>
      <c r="E3" s="42"/>
      <c r="F3" s="42"/>
      <c r="G3" s="42"/>
      <c r="H3" s="42"/>
      <c r="I3" s="42"/>
      <c r="J3" s="42"/>
      <c r="K3" s="42"/>
      <c r="L3" s="42"/>
      <c r="M3" s="42"/>
      <c r="N3" s="42"/>
      <c r="O3" s="42"/>
      <c r="P3" s="42"/>
      <c r="Q3" s="42"/>
      <c r="R3" s="3"/>
      <c r="S3" s="3"/>
      <c r="T3" s="3"/>
      <c r="U3" s="3"/>
      <c r="V3" s="3"/>
      <c r="W3" s="3"/>
      <c r="X3" s="3"/>
      <c r="Y3" s="3"/>
      <c r="Z3" s="3"/>
      <c r="AA3" s="3"/>
    </row>
    <row r="4" spans="1:27" s="7" customFormat="1" x14ac:dyDescent="0.25">
      <c r="A4" s="41" t="s">
        <v>2</v>
      </c>
      <c r="B4" s="42"/>
      <c r="C4" s="42"/>
      <c r="D4" s="42"/>
      <c r="E4" s="42"/>
      <c r="F4" s="42"/>
      <c r="G4" s="42"/>
      <c r="H4" s="42"/>
      <c r="I4" s="42"/>
      <c r="J4" s="42"/>
      <c r="K4" s="42"/>
      <c r="L4" s="42"/>
      <c r="M4" s="42"/>
      <c r="N4" s="42"/>
      <c r="O4" s="42"/>
      <c r="P4" s="42"/>
      <c r="Q4" s="42"/>
      <c r="R4" s="3"/>
      <c r="S4" s="3"/>
      <c r="T4" s="3"/>
      <c r="U4" s="3"/>
      <c r="V4" s="3"/>
      <c r="W4" s="3"/>
      <c r="X4" s="3"/>
      <c r="Y4" s="3"/>
      <c r="Z4" s="3"/>
      <c r="AA4" s="3"/>
    </row>
    <row r="5" spans="1:27" s="7" customFormat="1" x14ac:dyDescent="0.25">
      <c r="A5" s="41" t="s">
        <v>3</v>
      </c>
      <c r="B5" s="42"/>
      <c r="C5" s="42"/>
      <c r="D5" s="42"/>
      <c r="E5" s="42"/>
      <c r="F5" s="42"/>
      <c r="G5" s="42"/>
      <c r="H5" s="42"/>
      <c r="I5" s="42"/>
      <c r="J5" s="42"/>
      <c r="K5" s="42"/>
      <c r="L5" s="42"/>
      <c r="M5" s="42"/>
      <c r="N5" s="42"/>
      <c r="O5" s="42"/>
      <c r="P5" s="42"/>
      <c r="Q5" s="42"/>
      <c r="R5" s="3"/>
      <c r="S5" s="3"/>
      <c r="T5" s="3"/>
      <c r="U5" s="3"/>
      <c r="V5" s="3"/>
      <c r="W5" s="3"/>
      <c r="X5" s="3"/>
      <c r="Y5" s="3"/>
      <c r="Z5" s="3"/>
      <c r="AA5" s="3"/>
    </row>
    <row r="6" spans="1:27" s="7" customFormat="1" x14ac:dyDescent="0.25">
      <c r="A6" s="41" t="s">
        <v>4</v>
      </c>
      <c r="B6" s="42"/>
      <c r="C6" s="42"/>
      <c r="D6" s="42"/>
      <c r="E6" s="42"/>
      <c r="F6" s="42"/>
      <c r="G6" s="42"/>
      <c r="H6" s="42"/>
      <c r="I6" s="42"/>
      <c r="J6" s="42"/>
      <c r="K6" s="42"/>
      <c r="L6" s="42"/>
      <c r="M6" s="42"/>
      <c r="N6" s="42"/>
      <c r="O6" s="42"/>
      <c r="P6" s="42"/>
      <c r="Q6" s="42"/>
      <c r="R6" s="3"/>
      <c r="S6" s="3"/>
      <c r="T6" s="3"/>
      <c r="U6" s="3"/>
      <c r="V6" s="3"/>
      <c r="W6" s="3"/>
      <c r="X6" s="3"/>
      <c r="Y6" s="3"/>
      <c r="Z6" s="3"/>
      <c r="AA6" s="3"/>
    </row>
    <row r="7" spans="1:27" s="7" customFormat="1" x14ac:dyDescent="0.25">
      <c r="A7" s="41"/>
      <c r="B7" s="42"/>
      <c r="C7" s="42"/>
      <c r="D7" s="42"/>
      <c r="E7" s="42"/>
      <c r="F7" s="42"/>
      <c r="G7" s="42"/>
      <c r="H7" s="42"/>
      <c r="I7" s="42"/>
      <c r="J7" s="42"/>
      <c r="K7" s="42"/>
      <c r="L7" s="42"/>
      <c r="M7" s="42"/>
      <c r="N7" s="42"/>
      <c r="O7" s="42"/>
      <c r="P7" s="42"/>
      <c r="Q7" s="42"/>
      <c r="R7" s="3"/>
      <c r="S7" s="3"/>
      <c r="T7" s="3"/>
      <c r="U7" s="3"/>
      <c r="V7" s="3"/>
      <c r="W7" s="3"/>
      <c r="X7" s="3"/>
      <c r="Y7" s="3"/>
      <c r="Z7" s="3"/>
      <c r="AA7" s="3"/>
    </row>
    <row r="8" spans="1:27" s="7" customFormat="1" ht="33" customHeight="1" x14ac:dyDescent="0.25">
      <c r="A8" s="43" t="s">
        <v>122</v>
      </c>
      <c r="B8" s="44"/>
      <c r="C8" s="44"/>
      <c r="D8" s="44"/>
      <c r="E8" s="44"/>
      <c r="F8" s="44"/>
      <c r="G8" s="44"/>
      <c r="H8" s="44"/>
      <c r="I8" s="44"/>
      <c r="J8" s="44"/>
      <c r="K8" s="44"/>
      <c r="L8" s="44"/>
      <c r="M8" s="44"/>
      <c r="N8" s="44"/>
      <c r="O8" s="44"/>
      <c r="P8" s="44"/>
      <c r="Q8" s="44"/>
      <c r="R8" s="3"/>
      <c r="S8" s="3"/>
      <c r="T8" s="3"/>
      <c r="U8" s="3"/>
      <c r="V8" s="3"/>
      <c r="W8" s="3"/>
      <c r="X8" s="3"/>
      <c r="Y8" s="3"/>
      <c r="Z8" s="3"/>
      <c r="AA8" s="3"/>
    </row>
    <row r="9" spans="1:27" s="7" customFormat="1" x14ac:dyDescent="0.25">
      <c r="A9" s="45" t="s">
        <v>5</v>
      </c>
      <c r="B9" s="46"/>
      <c r="C9" s="46"/>
      <c r="D9" s="46"/>
      <c r="E9" s="46"/>
      <c r="F9" s="46"/>
      <c r="G9" s="46"/>
      <c r="H9" s="46"/>
      <c r="I9" s="46"/>
      <c r="J9" s="46"/>
      <c r="K9" s="46"/>
      <c r="L9" s="46"/>
      <c r="M9" s="46"/>
      <c r="N9" s="46"/>
      <c r="O9" s="46"/>
      <c r="P9" s="46"/>
      <c r="Q9" s="46"/>
      <c r="R9" s="3"/>
      <c r="S9" s="3"/>
      <c r="T9" s="3"/>
      <c r="U9" s="3"/>
      <c r="V9" s="3"/>
      <c r="W9" s="3"/>
      <c r="X9" s="3"/>
      <c r="Y9" s="3"/>
      <c r="Z9" s="3"/>
      <c r="AA9" s="3"/>
    </row>
    <row r="10" spans="1:27" s="7" customFormat="1" x14ac:dyDescent="0.25">
      <c r="A10" s="37" t="s">
        <v>6</v>
      </c>
      <c r="B10" s="38"/>
      <c r="C10" s="38"/>
      <c r="D10" s="38"/>
      <c r="E10" s="38"/>
      <c r="F10" s="38"/>
      <c r="G10" s="38"/>
      <c r="H10" s="38"/>
      <c r="I10" s="38"/>
      <c r="J10" s="38"/>
      <c r="K10" s="38"/>
      <c r="L10" s="38"/>
      <c r="M10" s="38"/>
      <c r="N10" s="38"/>
      <c r="O10" s="38"/>
      <c r="P10" s="38"/>
      <c r="Q10" s="38"/>
      <c r="R10" s="3"/>
      <c r="S10" s="3"/>
      <c r="T10" s="3"/>
      <c r="U10" s="3"/>
      <c r="V10" s="3"/>
      <c r="W10" s="3"/>
      <c r="X10" s="3"/>
      <c r="Y10" s="3"/>
      <c r="Z10" s="3"/>
      <c r="AA10" s="3"/>
    </row>
    <row r="11" spans="1:27" s="7" customFormat="1" x14ac:dyDescent="0.25">
      <c r="A11" s="37" t="s">
        <v>7</v>
      </c>
      <c r="B11" s="38"/>
      <c r="C11" s="38"/>
      <c r="D11" s="38"/>
      <c r="E11" s="38"/>
      <c r="F11" s="38"/>
      <c r="G11" s="38"/>
      <c r="H11" s="38"/>
      <c r="I11" s="38"/>
      <c r="J11" s="38"/>
      <c r="K11" s="38"/>
      <c r="L11" s="38"/>
      <c r="M11" s="38"/>
      <c r="N11" s="38"/>
      <c r="O11" s="38"/>
      <c r="P11" s="38"/>
      <c r="Q11" s="38"/>
      <c r="R11" s="3"/>
      <c r="S11" s="3"/>
      <c r="T11" s="3"/>
      <c r="U11" s="3"/>
      <c r="V11" s="3"/>
      <c r="W11" s="3"/>
      <c r="X11" s="3"/>
      <c r="Y11" s="3"/>
      <c r="Z11" s="3"/>
      <c r="AA11" s="3"/>
    </row>
    <row r="12" spans="1:27" s="7" customFormat="1" x14ac:dyDescent="0.25">
      <c r="A12" s="37" t="s">
        <v>8</v>
      </c>
      <c r="B12" s="38"/>
      <c r="C12" s="38"/>
      <c r="D12" s="38"/>
      <c r="E12" s="38"/>
      <c r="F12" s="38"/>
      <c r="G12" s="38"/>
      <c r="H12" s="38"/>
      <c r="I12" s="38"/>
      <c r="J12" s="38"/>
      <c r="K12" s="38"/>
      <c r="L12" s="38"/>
      <c r="M12" s="38"/>
      <c r="N12" s="38"/>
      <c r="O12" s="38"/>
      <c r="P12" s="38"/>
      <c r="Q12" s="38"/>
      <c r="R12" s="3"/>
      <c r="S12" s="3"/>
      <c r="T12" s="3"/>
      <c r="U12" s="3"/>
      <c r="V12" s="3"/>
      <c r="W12" s="3"/>
      <c r="X12" s="3"/>
      <c r="Y12" s="3"/>
      <c r="Z12" s="3"/>
      <c r="AA12" s="3"/>
    </row>
    <row r="13" spans="1:27" s="7" customFormat="1" x14ac:dyDescent="0.25">
      <c r="A13" s="37" t="s">
        <v>9</v>
      </c>
      <c r="B13" s="38"/>
      <c r="C13" s="38"/>
      <c r="D13" s="38"/>
      <c r="E13" s="38"/>
      <c r="F13" s="38"/>
      <c r="G13" s="38"/>
      <c r="H13" s="38"/>
      <c r="I13" s="38"/>
      <c r="J13" s="38"/>
      <c r="K13" s="38"/>
      <c r="L13" s="38"/>
      <c r="M13" s="38"/>
      <c r="N13" s="38"/>
      <c r="O13" s="38"/>
      <c r="P13" s="38"/>
      <c r="Q13" s="38"/>
      <c r="R13" s="3"/>
      <c r="S13" s="3"/>
      <c r="T13" s="3"/>
      <c r="U13" s="3"/>
      <c r="V13" s="3"/>
      <c r="W13" s="3"/>
      <c r="X13" s="3"/>
      <c r="Y13" s="3"/>
      <c r="Z13" s="3"/>
      <c r="AA13" s="3"/>
    </row>
    <row r="14" spans="1:27" s="7" customFormat="1" x14ac:dyDescent="0.25">
      <c r="A14" s="37" t="s">
        <v>10</v>
      </c>
      <c r="B14" s="38"/>
      <c r="C14" s="38"/>
      <c r="D14" s="38"/>
      <c r="E14" s="38"/>
      <c r="F14" s="38"/>
      <c r="G14" s="38"/>
      <c r="H14" s="38"/>
      <c r="I14" s="38"/>
      <c r="J14" s="38"/>
      <c r="K14" s="38"/>
      <c r="L14" s="38"/>
      <c r="M14" s="38"/>
      <c r="N14" s="38"/>
      <c r="O14" s="38"/>
      <c r="P14" s="38"/>
      <c r="Q14" s="38"/>
      <c r="R14" s="3"/>
      <c r="S14" s="3"/>
      <c r="T14" s="3"/>
      <c r="U14" s="3"/>
      <c r="V14" s="3"/>
      <c r="W14" s="3"/>
      <c r="X14" s="3"/>
      <c r="Y14" s="3"/>
      <c r="Z14" s="3"/>
      <c r="AA14" s="3"/>
    </row>
    <row r="15" spans="1:27" s="7" customFormat="1" x14ac:dyDescent="0.25">
      <c r="A15" s="37" t="s">
        <v>11</v>
      </c>
      <c r="B15" s="38"/>
      <c r="C15" s="38"/>
      <c r="D15" s="38"/>
      <c r="E15" s="38"/>
      <c r="F15" s="38"/>
      <c r="G15" s="38"/>
      <c r="H15" s="38"/>
      <c r="I15" s="38"/>
      <c r="J15" s="38"/>
      <c r="K15" s="38"/>
      <c r="L15" s="38"/>
      <c r="M15" s="38"/>
      <c r="N15" s="38"/>
      <c r="O15" s="38"/>
      <c r="P15" s="38"/>
      <c r="Q15" s="38"/>
      <c r="R15" s="3"/>
      <c r="S15" s="3"/>
      <c r="T15" s="3"/>
      <c r="U15" s="3"/>
      <c r="V15" s="3"/>
      <c r="W15" s="3"/>
      <c r="X15" s="3"/>
      <c r="Y15" s="3"/>
      <c r="Z15" s="3"/>
      <c r="AA15" s="3"/>
    </row>
    <row r="16" spans="1:27" s="7" customFormat="1" ht="39.75" customHeight="1" x14ac:dyDescent="0.25">
      <c r="A16" s="37"/>
      <c r="B16" s="38"/>
      <c r="C16" s="38"/>
      <c r="D16" s="38"/>
      <c r="E16" s="38"/>
      <c r="F16" s="38"/>
      <c r="G16" s="38"/>
      <c r="H16" s="38"/>
      <c r="I16" s="38"/>
      <c r="J16" s="38"/>
      <c r="K16" s="38"/>
      <c r="L16" s="38"/>
      <c r="M16" s="38"/>
      <c r="N16" s="38"/>
      <c r="O16" s="38"/>
      <c r="P16" s="38"/>
      <c r="Q16" s="38"/>
      <c r="R16" s="3"/>
      <c r="S16" s="3"/>
      <c r="T16" s="3"/>
      <c r="U16" s="3"/>
      <c r="V16" s="3"/>
      <c r="W16" s="3"/>
      <c r="X16" s="3"/>
      <c r="Y16" s="3"/>
      <c r="Z16" s="3"/>
      <c r="AA16" s="3"/>
    </row>
    <row r="17" spans="1:27" s="7" customFormat="1" ht="39.75" customHeight="1" thickBot="1" x14ac:dyDescent="0.3">
      <c r="A17" s="8" t="s">
        <v>121</v>
      </c>
      <c r="B17" s="9"/>
      <c r="C17" s="9"/>
      <c r="D17" s="9"/>
      <c r="E17" s="9"/>
      <c r="F17" s="56"/>
      <c r="G17" s="20"/>
      <c r="H17" s="56"/>
      <c r="I17" s="56"/>
      <c r="J17" s="20"/>
      <c r="K17" s="20"/>
      <c r="L17" s="20"/>
      <c r="M17" s="20"/>
      <c r="N17" s="20"/>
      <c r="O17" s="20"/>
      <c r="P17" s="20"/>
      <c r="Q17" s="20"/>
      <c r="R17" s="3"/>
      <c r="S17" s="3"/>
      <c r="T17" s="3"/>
      <c r="U17" s="3"/>
      <c r="V17" s="3"/>
      <c r="W17" s="3"/>
      <c r="X17" s="3"/>
      <c r="Y17" s="3"/>
      <c r="Z17" s="3"/>
      <c r="AA17" s="3"/>
    </row>
    <row r="18" spans="1:27" s="64" customFormat="1" ht="45" customHeight="1" x14ac:dyDescent="0.25">
      <c r="F18" s="65" t="s">
        <v>117</v>
      </c>
      <c r="G18" s="66"/>
      <c r="H18" s="66"/>
      <c r="I18" s="66"/>
      <c r="J18" s="65" t="s">
        <v>123</v>
      </c>
      <c r="K18" s="66"/>
      <c r="L18" s="66"/>
      <c r="M18" s="66"/>
      <c r="N18" s="67" t="s">
        <v>116</v>
      </c>
      <c r="O18" s="67"/>
      <c r="P18" s="67"/>
      <c r="Q18" s="67"/>
      <c r="R18" s="68"/>
      <c r="S18" s="68"/>
      <c r="T18" s="68"/>
      <c r="U18" s="68"/>
      <c r="V18" s="68"/>
      <c r="W18" s="68"/>
      <c r="X18" s="68"/>
      <c r="Y18" s="68"/>
      <c r="Z18" s="68"/>
      <c r="AA18" s="68"/>
    </row>
    <row r="19" spans="1:27" ht="70.5" customHeight="1" x14ac:dyDescent="0.25">
      <c r="A19" s="10" t="s">
        <v>17</v>
      </c>
      <c r="B19" s="10" t="s">
        <v>12</v>
      </c>
      <c r="C19" s="10" t="s">
        <v>18</v>
      </c>
      <c r="D19" s="10" t="s">
        <v>13</v>
      </c>
      <c r="E19" s="10" t="s">
        <v>19</v>
      </c>
      <c r="F19" s="57" t="s">
        <v>20</v>
      </c>
      <c r="G19" s="10" t="s">
        <v>21</v>
      </c>
      <c r="H19" s="57" t="s">
        <v>22</v>
      </c>
      <c r="I19" s="57" t="s">
        <v>23</v>
      </c>
      <c r="J19" s="50" t="s">
        <v>118</v>
      </c>
      <c r="K19" s="51" t="s">
        <v>21</v>
      </c>
      <c r="L19" s="50" t="s">
        <v>119</v>
      </c>
      <c r="M19" s="50" t="s">
        <v>120</v>
      </c>
      <c r="N19" s="11" t="s">
        <v>20</v>
      </c>
      <c r="O19" s="10" t="s">
        <v>21</v>
      </c>
      <c r="P19" s="11" t="s">
        <v>22</v>
      </c>
      <c r="Q19" s="11" t="s">
        <v>23</v>
      </c>
    </row>
    <row r="20" spans="1:27" x14ac:dyDescent="0.25">
      <c r="A20" s="12">
        <v>1</v>
      </c>
      <c r="B20" s="13">
        <v>92919</v>
      </c>
      <c r="C20" s="14" t="s">
        <v>24</v>
      </c>
      <c r="D20" s="12" t="s">
        <v>25</v>
      </c>
      <c r="E20" s="12">
        <v>1</v>
      </c>
      <c r="F20" s="58">
        <v>178366</v>
      </c>
      <c r="G20" s="16">
        <v>0.19</v>
      </c>
      <c r="H20" s="62">
        <f>ROUND(F20*G20,2)</f>
        <v>33889.54</v>
      </c>
      <c r="I20" s="62">
        <f>ROUND(F20+H20,2)</f>
        <v>212255.54</v>
      </c>
      <c r="J20" s="17">
        <f>ROUND(F20/4050,0)</f>
        <v>44</v>
      </c>
      <c r="K20" s="16">
        <v>0.19</v>
      </c>
      <c r="L20" s="49">
        <f>ROUND(J20*19%,2)</f>
        <v>8.36</v>
      </c>
      <c r="M20" s="17">
        <f>ROUND(J20+L20,2)</f>
        <v>52.36</v>
      </c>
      <c r="N20" s="15"/>
      <c r="O20" s="16">
        <v>0</v>
      </c>
      <c r="P20" s="17">
        <f>ROUND(N20*O20,2)</f>
        <v>0</v>
      </c>
      <c r="Q20" s="17">
        <f>ROUND(N20+P20,2)</f>
        <v>0</v>
      </c>
    </row>
    <row r="21" spans="1:27" x14ac:dyDescent="0.25">
      <c r="A21" s="12">
        <v>2</v>
      </c>
      <c r="B21" s="13">
        <v>92919</v>
      </c>
      <c r="C21" s="14" t="s">
        <v>26</v>
      </c>
      <c r="D21" s="12" t="s">
        <v>25</v>
      </c>
      <c r="E21" s="12">
        <v>1</v>
      </c>
      <c r="F21" s="58">
        <v>180018</v>
      </c>
      <c r="G21" s="16">
        <v>0.19</v>
      </c>
      <c r="H21" s="62">
        <f t="shared" ref="H21:H84" si="0">ROUND(F21*G21,2)</f>
        <v>34203.42</v>
      </c>
      <c r="I21" s="62">
        <f t="shared" ref="I21:I84" si="1">ROUND(F21+H21,2)</f>
        <v>214221.42</v>
      </c>
      <c r="J21" s="17">
        <f t="shared" ref="J21:J84" si="2">ROUND(F21/4050,0)</f>
        <v>44</v>
      </c>
      <c r="K21" s="16">
        <v>0.19</v>
      </c>
      <c r="L21" s="49">
        <f t="shared" ref="L21:L84" si="3">ROUND(J21*19%,2)</f>
        <v>8.36</v>
      </c>
      <c r="M21" s="17">
        <f t="shared" ref="M21:M24" si="4">ROUND(J21+L21,2)</f>
        <v>52.36</v>
      </c>
      <c r="N21" s="15"/>
      <c r="O21" s="16">
        <v>0</v>
      </c>
      <c r="P21" s="17">
        <f t="shared" ref="P21:P84" si="5">ROUND(N21*O21,2)</f>
        <v>0</v>
      </c>
      <c r="Q21" s="17">
        <f t="shared" ref="Q21:Q84" si="6">ROUND(N21+P21,2)</f>
        <v>0</v>
      </c>
    </row>
    <row r="22" spans="1:27" x14ac:dyDescent="0.25">
      <c r="A22" s="12">
        <v>3</v>
      </c>
      <c r="B22" s="13">
        <v>92919</v>
      </c>
      <c r="C22" s="14" t="s">
        <v>27</v>
      </c>
      <c r="D22" s="12" t="s">
        <v>25</v>
      </c>
      <c r="E22" s="12">
        <v>1</v>
      </c>
      <c r="F22" s="58">
        <v>108389</v>
      </c>
      <c r="G22" s="16">
        <v>0.19</v>
      </c>
      <c r="H22" s="62">
        <f t="shared" si="0"/>
        <v>20593.91</v>
      </c>
      <c r="I22" s="62">
        <f t="shared" si="1"/>
        <v>128982.91</v>
      </c>
      <c r="J22" s="17">
        <f t="shared" si="2"/>
        <v>27</v>
      </c>
      <c r="K22" s="16">
        <v>0.19</v>
      </c>
      <c r="L22" s="49">
        <f t="shared" si="3"/>
        <v>5.13</v>
      </c>
      <c r="M22" s="17">
        <f>ROUND(J22+L22,2)</f>
        <v>32.130000000000003</v>
      </c>
      <c r="N22" s="15"/>
      <c r="O22" s="16">
        <v>0</v>
      </c>
      <c r="P22" s="17">
        <f t="shared" si="5"/>
        <v>0</v>
      </c>
      <c r="Q22" s="17">
        <f t="shared" si="6"/>
        <v>0</v>
      </c>
    </row>
    <row r="23" spans="1:27" x14ac:dyDescent="0.25">
      <c r="A23" s="12">
        <v>4</v>
      </c>
      <c r="B23" s="13">
        <v>92919</v>
      </c>
      <c r="C23" s="14" t="s">
        <v>28</v>
      </c>
      <c r="D23" s="12" t="s">
        <v>25</v>
      </c>
      <c r="E23" s="12">
        <v>1</v>
      </c>
      <c r="F23" s="58">
        <v>108389</v>
      </c>
      <c r="G23" s="16">
        <v>0.19</v>
      </c>
      <c r="H23" s="62">
        <f t="shared" si="0"/>
        <v>20593.91</v>
      </c>
      <c r="I23" s="62">
        <f t="shared" si="1"/>
        <v>128982.91</v>
      </c>
      <c r="J23" s="17">
        <f t="shared" si="2"/>
        <v>27</v>
      </c>
      <c r="K23" s="16">
        <v>0.19</v>
      </c>
      <c r="L23" s="49">
        <f t="shared" si="3"/>
        <v>5.13</v>
      </c>
      <c r="M23" s="17">
        <f t="shared" si="4"/>
        <v>32.130000000000003</v>
      </c>
      <c r="N23" s="15"/>
      <c r="O23" s="16">
        <v>0</v>
      </c>
      <c r="P23" s="17">
        <f t="shared" si="5"/>
        <v>0</v>
      </c>
      <c r="Q23" s="17">
        <f>ROUND(N23+P23,2)</f>
        <v>0</v>
      </c>
    </row>
    <row r="24" spans="1:27" x14ac:dyDescent="0.25">
      <c r="A24" s="12">
        <v>5</v>
      </c>
      <c r="B24" s="13">
        <v>92919</v>
      </c>
      <c r="C24" s="14" t="s">
        <v>29</v>
      </c>
      <c r="D24" s="12" t="s">
        <v>25</v>
      </c>
      <c r="E24" s="12">
        <v>1</v>
      </c>
      <c r="F24" s="58">
        <v>177491</v>
      </c>
      <c r="G24" s="16">
        <v>0.19</v>
      </c>
      <c r="H24" s="62">
        <f t="shared" si="0"/>
        <v>33723.29</v>
      </c>
      <c r="I24" s="62">
        <f t="shared" si="1"/>
        <v>211214.29</v>
      </c>
      <c r="J24" s="17">
        <f t="shared" si="2"/>
        <v>44</v>
      </c>
      <c r="K24" s="16">
        <v>0.19</v>
      </c>
      <c r="L24" s="49">
        <f t="shared" si="3"/>
        <v>8.36</v>
      </c>
      <c r="M24" s="17">
        <f t="shared" si="4"/>
        <v>52.36</v>
      </c>
      <c r="N24" s="15"/>
      <c r="O24" s="16">
        <v>0</v>
      </c>
      <c r="P24" s="17">
        <f t="shared" si="5"/>
        <v>0</v>
      </c>
      <c r="Q24" s="17">
        <f t="shared" si="6"/>
        <v>0</v>
      </c>
    </row>
    <row r="25" spans="1:27" x14ac:dyDescent="0.25">
      <c r="A25" s="12">
        <v>6</v>
      </c>
      <c r="B25" s="13">
        <v>92919</v>
      </c>
      <c r="C25" s="14" t="s">
        <v>30</v>
      </c>
      <c r="D25" s="12" t="s">
        <v>25</v>
      </c>
      <c r="E25" s="12">
        <v>1</v>
      </c>
      <c r="F25" s="58">
        <v>179438</v>
      </c>
      <c r="G25" s="16">
        <v>0.19</v>
      </c>
      <c r="H25" s="62">
        <f t="shared" si="0"/>
        <v>34093.22</v>
      </c>
      <c r="I25" s="62">
        <f t="shared" si="1"/>
        <v>213531.22</v>
      </c>
      <c r="J25" s="17">
        <f t="shared" si="2"/>
        <v>44</v>
      </c>
      <c r="K25" s="16">
        <v>0.19</v>
      </c>
      <c r="L25" s="49">
        <f t="shared" si="3"/>
        <v>8.36</v>
      </c>
      <c r="M25" s="17">
        <f t="shared" ref="M25:M88" si="7">ROUND(J25+L25,2)</f>
        <v>52.36</v>
      </c>
      <c r="N25" s="15"/>
      <c r="O25" s="16">
        <v>0</v>
      </c>
      <c r="P25" s="17">
        <f t="shared" si="5"/>
        <v>0</v>
      </c>
      <c r="Q25" s="17">
        <f t="shared" si="6"/>
        <v>0</v>
      </c>
    </row>
    <row r="26" spans="1:27" x14ac:dyDescent="0.25">
      <c r="A26" s="12">
        <v>7</v>
      </c>
      <c r="B26" s="13">
        <v>92919</v>
      </c>
      <c r="C26" s="14" t="s">
        <v>31</v>
      </c>
      <c r="D26" s="12" t="s">
        <v>25</v>
      </c>
      <c r="E26" s="12">
        <v>1</v>
      </c>
      <c r="F26" s="58">
        <v>108389</v>
      </c>
      <c r="G26" s="16">
        <v>0.19</v>
      </c>
      <c r="H26" s="62">
        <f t="shared" si="0"/>
        <v>20593.91</v>
      </c>
      <c r="I26" s="62">
        <f t="shared" si="1"/>
        <v>128982.91</v>
      </c>
      <c r="J26" s="17">
        <f t="shared" si="2"/>
        <v>27</v>
      </c>
      <c r="K26" s="16">
        <v>0.19</v>
      </c>
      <c r="L26" s="49">
        <f t="shared" si="3"/>
        <v>5.13</v>
      </c>
      <c r="M26" s="17">
        <f t="shared" si="7"/>
        <v>32.130000000000003</v>
      </c>
      <c r="N26" s="15"/>
      <c r="O26" s="16">
        <v>0</v>
      </c>
      <c r="P26" s="17">
        <f t="shared" si="5"/>
        <v>0</v>
      </c>
      <c r="Q26" s="17">
        <f t="shared" si="6"/>
        <v>0</v>
      </c>
    </row>
    <row r="27" spans="1:27" x14ac:dyDescent="0.25">
      <c r="A27" s="12">
        <v>8</v>
      </c>
      <c r="B27" s="13">
        <v>92919</v>
      </c>
      <c r="C27" s="14" t="s">
        <v>32</v>
      </c>
      <c r="D27" s="12" t="s">
        <v>25</v>
      </c>
      <c r="E27" s="12">
        <v>1</v>
      </c>
      <c r="F27" s="58">
        <v>108389</v>
      </c>
      <c r="G27" s="16">
        <v>0.19</v>
      </c>
      <c r="H27" s="62">
        <f t="shared" si="0"/>
        <v>20593.91</v>
      </c>
      <c r="I27" s="62">
        <f t="shared" si="1"/>
        <v>128982.91</v>
      </c>
      <c r="J27" s="17">
        <f t="shared" si="2"/>
        <v>27</v>
      </c>
      <c r="K27" s="16">
        <v>0.19</v>
      </c>
      <c r="L27" s="49">
        <f t="shared" si="3"/>
        <v>5.13</v>
      </c>
      <c r="M27" s="17">
        <f t="shared" si="7"/>
        <v>32.130000000000003</v>
      </c>
      <c r="N27" s="15"/>
      <c r="O27" s="16">
        <v>0</v>
      </c>
      <c r="P27" s="17">
        <f t="shared" si="5"/>
        <v>0</v>
      </c>
      <c r="Q27" s="17">
        <f t="shared" si="6"/>
        <v>0</v>
      </c>
    </row>
    <row r="28" spans="1:27" x14ac:dyDescent="0.25">
      <c r="A28" s="12">
        <v>9</v>
      </c>
      <c r="B28" s="13">
        <v>92919</v>
      </c>
      <c r="C28" s="14" t="s">
        <v>33</v>
      </c>
      <c r="D28" s="12" t="s">
        <v>25</v>
      </c>
      <c r="E28" s="12">
        <v>1</v>
      </c>
      <c r="F28" s="58">
        <v>108389</v>
      </c>
      <c r="G28" s="16">
        <v>0.19</v>
      </c>
      <c r="H28" s="62">
        <f t="shared" si="0"/>
        <v>20593.91</v>
      </c>
      <c r="I28" s="62">
        <f t="shared" si="1"/>
        <v>128982.91</v>
      </c>
      <c r="J28" s="17">
        <f t="shared" si="2"/>
        <v>27</v>
      </c>
      <c r="K28" s="16">
        <v>0.19</v>
      </c>
      <c r="L28" s="49">
        <f t="shared" si="3"/>
        <v>5.13</v>
      </c>
      <c r="M28" s="17">
        <f t="shared" si="7"/>
        <v>32.130000000000003</v>
      </c>
      <c r="N28" s="15"/>
      <c r="O28" s="16">
        <v>0</v>
      </c>
      <c r="P28" s="17">
        <f t="shared" si="5"/>
        <v>0</v>
      </c>
      <c r="Q28" s="17">
        <f t="shared" si="6"/>
        <v>0</v>
      </c>
    </row>
    <row r="29" spans="1:27" x14ac:dyDescent="0.25">
      <c r="A29" s="12">
        <v>10</v>
      </c>
      <c r="B29" s="13">
        <v>92919</v>
      </c>
      <c r="C29" s="14" t="s">
        <v>34</v>
      </c>
      <c r="D29" s="12" t="s">
        <v>25</v>
      </c>
      <c r="E29" s="12">
        <v>1</v>
      </c>
      <c r="F29" s="58">
        <v>108389</v>
      </c>
      <c r="G29" s="16">
        <v>0.19</v>
      </c>
      <c r="H29" s="62">
        <f t="shared" si="0"/>
        <v>20593.91</v>
      </c>
      <c r="I29" s="62">
        <f t="shared" si="1"/>
        <v>128982.91</v>
      </c>
      <c r="J29" s="17">
        <f t="shared" si="2"/>
        <v>27</v>
      </c>
      <c r="K29" s="16">
        <v>0.19</v>
      </c>
      <c r="L29" s="49">
        <f t="shared" si="3"/>
        <v>5.13</v>
      </c>
      <c r="M29" s="17">
        <f t="shared" si="7"/>
        <v>32.130000000000003</v>
      </c>
      <c r="N29" s="15"/>
      <c r="O29" s="16">
        <v>0</v>
      </c>
      <c r="P29" s="17">
        <f t="shared" si="5"/>
        <v>0</v>
      </c>
      <c r="Q29" s="17">
        <f t="shared" si="6"/>
        <v>0</v>
      </c>
    </row>
    <row r="30" spans="1:27" x14ac:dyDescent="0.25">
      <c r="A30" s="12">
        <v>11</v>
      </c>
      <c r="B30" s="13">
        <v>92919</v>
      </c>
      <c r="C30" s="14" t="s">
        <v>35</v>
      </c>
      <c r="D30" s="12" t="s">
        <v>25</v>
      </c>
      <c r="E30" s="12">
        <v>1</v>
      </c>
      <c r="F30" s="58">
        <v>112791</v>
      </c>
      <c r="G30" s="16">
        <v>0.19</v>
      </c>
      <c r="H30" s="62">
        <f t="shared" si="0"/>
        <v>21430.29</v>
      </c>
      <c r="I30" s="62">
        <f t="shared" si="1"/>
        <v>134221.29</v>
      </c>
      <c r="J30" s="17">
        <f t="shared" si="2"/>
        <v>28</v>
      </c>
      <c r="K30" s="16">
        <v>0.19</v>
      </c>
      <c r="L30" s="49">
        <f t="shared" si="3"/>
        <v>5.32</v>
      </c>
      <c r="M30" s="17">
        <f t="shared" si="7"/>
        <v>33.32</v>
      </c>
      <c r="N30" s="15"/>
      <c r="O30" s="16">
        <v>0</v>
      </c>
      <c r="P30" s="17">
        <f t="shared" si="5"/>
        <v>0</v>
      </c>
      <c r="Q30" s="17">
        <f t="shared" si="6"/>
        <v>0</v>
      </c>
    </row>
    <row r="31" spans="1:27" x14ac:dyDescent="0.25">
      <c r="A31" s="12">
        <v>12</v>
      </c>
      <c r="B31" s="13">
        <v>92919</v>
      </c>
      <c r="C31" s="14" t="s">
        <v>36</v>
      </c>
      <c r="D31" s="12" t="s">
        <v>25</v>
      </c>
      <c r="E31" s="12">
        <v>1</v>
      </c>
      <c r="F31" s="58">
        <v>114445</v>
      </c>
      <c r="G31" s="16">
        <v>0.19</v>
      </c>
      <c r="H31" s="62">
        <f t="shared" si="0"/>
        <v>21744.55</v>
      </c>
      <c r="I31" s="62">
        <f t="shared" si="1"/>
        <v>136189.54999999999</v>
      </c>
      <c r="J31" s="17">
        <f t="shared" si="2"/>
        <v>28</v>
      </c>
      <c r="K31" s="16">
        <v>0.19</v>
      </c>
      <c r="L31" s="49">
        <f t="shared" si="3"/>
        <v>5.32</v>
      </c>
      <c r="M31" s="17">
        <f t="shared" si="7"/>
        <v>33.32</v>
      </c>
      <c r="N31" s="15"/>
      <c r="O31" s="16">
        <v>0</v>
      </c>
      <c r="P31" s="17">
        <f t="shared" si="5"/>
        <v>0</v>
      </c>
      <c r="Q31" s="17">
        <f t="shared" si="6"/>
        <v>0</v>
      </c>
    </row>
    <row r="32" spans="1:27" x14ac:dyDescent="0.25">
      <c r="A32" s="12">
        <v>13</v>
      </c>
      <c r="B32" s="13">
        <v>92919</v>
      </c>
      <c r="C32" s="14" t="s">
        <v>37</v>
      </c>
      <c r="D32" s="12" t="s">
        <v>25</v>
      </c>
      <c r="E32" s="12">
        <v>1</v>
      </c>
      <c r="F32" s="58">
        <v>176567</v>
      </c>
      <c r="G32" s="16">
        <v>0.19</v>
      </c>
      <c r="H32" s="62">
        <f t="shared" si="0"/>
        <v>33547.730000000003</v>
      </c>
      <c r="I32" s="62">
        <f t="shared" si="1"/>
        <v>210114.73</v>
      </c>
      <c r="J32" s="17">
        <f t="shared" si="2"/>
        <v>44</v>
      </c>
      <c r="K32" s="16">
        <v>0.19</v>
      </c>
      <c r="L32" s="49">
        <f t="shared" si="3"/>
        <v>8.36</v>
      </c>
      <c r="M32" s="17">
        <f t="shared" si="7"/>
        <v>52.36</v>
      </c>
      <c r="N32" s="15"/>
      <c r="O32" s="16">
        <v>0</v>
      </c>
      <c r="P32" s="17">
        <f t="shared" si="5"/>
        <v>0</v>
      </c>
      <c r="Q32" s="17">
        <f t="shared" si="6"/>
        <v>0</v>
      </c>
    </row>
    <row r="33" spans="1:17" x14ac:dyDescent="0.25">
      <c r="A33" s="12">
        <v>14</v>
      </c>
      <c r="B33" s="13">
        <v>92919</v>
      </c>
      <c r="C33" s="14" t="s">
        <v>38</v>
      </c>
      <c r="D33" s="12" t="s">
        <v>25</v>
      </c>
      <c r="E33" s="12">
        <v>1</v>
      </c>
      <c r="F33" s="58">
        <v>184171</v>
      </c>
      <c r="G33" s="16">
        <v>0.19</v>
      </c>
      <c r="H33" s="62">
        <f t="shared" si="0"/>
        <v>34992.49</v>
      </c>
      <c r="I33" s="62">
        <f t="shared" si="1"/>
        <v>219163.49</v>
      </c>
      <c r="J33" s="17">
        <f t="shared" si="2"/>
        <v>45</v>
      </c>
      <c r="K33" s="16">
        <v>0.19</v>
      </c>
      <c r="L33" s="49">
        <f t="shared" si="3"/>
        <v>8.5500000000000007</v>
      </c>
      <c r="M33" s="17">
        <f t="shared" si="7"/>
        <v>53.55</v>
      </c>
      <c r="N33" s="15"/>
      <c r="O33" s="16">
        <v>0</v>
      </c>
      <c r="P33" s="17">
        <f t="shared" si="5"/>
        <v>0</v>
      </c>
      <c r="Q33" s="17">
        <f t="shared" si="6"/>
        <v>0</v>
      </c>
    </row>
    <row r="34" spans="1:17" s="3" customFormat="1" x14ac:dyDescent="0.25">
      <c r="A34" s="12">
        <v>15</v>
      </c>
      <c r="B34" s="13">
        <v>92919</v>
      </c>
      <c r="C34" s="14" t="s">
        <v>39</v>
      </c>
      <c r="D34" s="12" t="s">
        <v>25</v>
      </c>
      <c r="E34" s="12">
        <v>1</v>
      </c>
      <c r="F34" s="58">
        <v>108389</v>
      </c>
      <c r="G34" s="16">
        <v>0.19</v>
      </c>
      <c r="H34" s="62">
        <f t="shared" si="0"/>
        <v>20593.91</v>
      </c>
      <c r="I34" s="62">
        <f t="shared" si="1"/>
        <v>128982.91</v>
      </c>
      <c r="J34" s="17">
        <f t="shared" si="2"/>
        <v>27</v>
      </c>
      <c r="K34" s="16">
        <v>0.19</v>
      </c>
      <c r="L34" s="49">
        <f t="shared" si="3"/>
        <v>5.13</v>
      </c>
      <c r="M34" s="17">
        <f t="shared" si="7"/>
        <v>32.130000000000003</v>
      </c>
      <c r="N34" s="15"/>
      <c r="O34" s="16">
        <v>0</v>
      </c>
      <c r="P34" s="17">
        <f t="shared" si="5"/>
        <v>0</v>
      </c>
      <c r="Q34" s="17">
        <f t="shared" si="6"/>
        <v>0</v>
      </c>
    </row>
    <row r="35" spans="1:17" s="3" customFormat="1" ht="18" x14ac:dyDescent="0.25">
      <c r="A35" s="12">
        <v>16</v>
      </c>
      <c r="B35" s="13">
        <v>92919</v>
      </c>
      <c r="C35" s="14" t="s">
        <v>40</v>
      </c>
      <c r="D35" s="12" t="s">
        <v>25</v>
      </c>
      <c r="E35" s="12">
        <v>1</v>
      </c>
      <c r="F35" s="58">
        <v>108389</v>
      </c>
      <c r="G35" s="16">
        <v>0.19</v>
      </c>
      <c r="H35" s="62">
        <f t="shared" si="0"/>
        <v>20593.91</v>
      </c>
      <c r="I35" s="62">
        <f t="shared" si="1"/>
        <v>128982.91</v>
      </c>
      <c r="J35" s="17">
        <f t="shared" si="2"/>
        <v>27</v>
      </c>
      <c r="K35" s="16">
        <v>0.19</v>
      </c>
      <c r="L35" s="49">
        <f t="shared" si="3"/>
        <v>5.13</v>
      </c>
      <c r="M35" s="17">
        <f t="shared" si="7"/>
        <v>32.130000000000003</v>
      </c>
      <c r="N35" s="15"/>
      <c r="O35" s="16">
        <v>0</v>
      </c>
      <c r="P35" s="17">
        <f t="shared" si="5"/>
        <v>0</v>
      </c>
      <c r="Q35" s="17">
        <f t="shared" si="6"/>
        <v>0</v>
      </c>
    </row>
    <row r="36" spans="1:17" s="3" customFormat="1" x14ac:dyDescent="0.25">
      <c r="A36" s="12">
        <v>17</v>
      </c>
      <c r="B36" s="13">
        <v>92919</v>
      </c>
      <c r="C36" s="14" t="s">
        <v>41</v>
      </c>
      <c r="D36" s="12" t="s">
        <v>25</v>
      </c>
      <c r="E36" s="12">
        <v>1</v>
      </c>
      <c r="F36" s="58">
        <v>134527</v>
      </c>
      <c r="G36" s="16">
        <v>0.19</v>
      </c>
      <c r="H36" s="62">
        <f t="shared" si="0"/>
        <v>25560.13</v>
      </c>
      <c r="I36" s="62">
        <f t="shared" si="1"/>
        <v>160087.13</v>
      </c>
      <c r="J36" s="17">
        <f t="shared" si="2"/>
        <v>33</v>
      </c>
      <c r="K36" s="16">
        <v>0.19</v>
      </c>
      <c r="L36" s="49">
        <f t="shared" si="3"/>
        <v>6.27</v>
      </c>
      <c r="M36" s="17">
        <f t="shared" si="7"/>
        <v>39.270000000000003</v>
      </c>
      <c r="N36" s="15"/>
      <c r="O36" s="16">
        <v>0</v>
      </c>
      <c r="P36" s="17">
        <f t="shared" si="5"/>
        <v>0</v>
      </c>
      <c r="Q36" s="17">
        <f t="shared" si="6"/>
        <v>0</v>
      </c>
    </row>
    <row r="37" spans="1:17" s="3" customFormat="1" x14ac:dyDescent="0.25">
      <c r="A37" s="12">
        <v>18</v>
      </c>
      <c r="B37" s="13">
        <v>92919</v>
      </c>
      <c r="C37" s="14" t="s">
        <v>42</v>
      </c>
      <c r="D37" s="12" t="s">
        <v>25</v>
      </c>
      <c r="E37" s="12">
        <v>1</v>
      </c>
      <c r="F37" s="58">
        <v>131478</v>
      </c>
      <c r="G37" s="16">
        <v>0.19</v>
      </c>
      <c r="H37" s="62">
        <f t="shared" si="0"/>
        <v>24980.82</v>
      </c>
      <c r="I37" s="62">
        <f t="shared" si="1"/>
        <v>156458.82</v>
      </c>
      <c r="J37" s="17">
        <f t="shared" si="2"/>
        <v>32</v>
      </c>
      <c r="K37" s="16">
        <v>0.19</v>
      </c>
      <c r="L37" s="49">
        <f t="shared" si="3"/>
        <v>6.08</v>
      </c>
      <c r="M37" s="17">
        <f t="shared" si="7"/>
        <v>38.08</v>
      </c>
      <c r="N37" s="15"/>
      <c r="O37" s="16">
        <v>0</v>
      </c>
      <c r="P37" s="17">
        <f t="shared" si="5"/>
        <v>0</v>
      </c>
      <c r="Q37" s="17">
        <f t="shared" si="6"/>
        <v>0</v>
      </c>
    </row>
    <row r="38" spans="1:17" s="3" customFormat="1" x14ac:dyDescent="0.25">
      <c r="A38" s="12">
        <v>19</v>
      </c>
      <c r="B38" s="13">
        <v>92919</v>
      </c>
      <c r="C38" s="14" t="s">
        <v>43</v>
      </c>
      <c r="D38" s="12" t="s">
        <v>25</v>
      </c>
      <c r="E38" s="12">
        <v>1</v>
      </c>
      <c r="F38" s="58">
        <v>108389</v>
      </c>
      <c r="G38" s="16">
        <v>0.19</v>
      </c>
      <c r="H38" s="62">
        <f t="shared" si="0"/>
        <v>20593.91</v>
      </c>
      <c r="I38" s="62">
        <f t="shared" si="1"/>
        <v>128982.91</v>
      </c>
      <c r="J38" s="17">
        <f t="shared" si="2"/>
        <v>27</v>
      </c>
      <c r="K38" s="16">
        <v>0.19</v>
      </c>
      <c r="L38" s="49">
        <f t="shared" si="3"/>
        <v>5.13</v>
      </c>
      <c r="M38" s="17">
        <f t="shared" si="7"/>
        <v>32.130000000000003</v>
      </c>
      <c r="N38" s="15"/>
      <c r="O38" s="16">
        <v>0</v>
      </c>
      <c r="P38" s="17">
        <f t="shared" si="5"/>
        <v>0</v>
      </c>
      <c r="Q38" s="17">
        <f t="shared" si="6"/>
        <v>0</v>
      </c>
    </row>
    <row r="39" spans="1:17" s="3" customFormat="1" x14ac:dyDescent="0.25">
      <c r="A39" s="12">
        <v>20</v>
      </c>
      <c r="B39" s="13">
        <v>92919</v>
      </c>
      <c r="C39" s="14" t="s">
        <v>44</v>
      </c>
      <c r="D39" s="12" t="s">
        <v>25</v>
      </c>
      <c r="E39" s="12">
        <v>1</v>
      </c>
      <c r="F39" s="58">
        <v>108389</v>
      </c>
      <c r="G39" s="16">
        <v>0.19</v>
      </c>
      <c r="H39" s="62">
        <f t="shared" si="0"/>
        <v>20593.91</v>
      </c>
      <c r="I39" s="62">
        <f t="shared" si="1"/>
        <v>128982.91</v>
      </c>
      <c r="J39" s="17">
        <f t="shared" si="2"/>
        <v>27</v>
      </c>
      <c r="K39" s="16">
        <v>0.19</v>
      </c>
      <c r="L39" s="49">
        <f t="shared" si="3"/>
        <v>5.13</v>
      </c>
      <c r="M39" s="17">
        <f t="shared" si="7"/>
        <v>32.130000000000003</v>
      </c>
      <c r="N39" s="15"/>
      <c r="O39" s="16">
        <v>0</v>
      </c>
      <c r="P39" s="17">
        <f t="shared" si="5"/>
        <v>0</v>
      </c>
      <c r="Q39" s="17">
        <f t="shared" si="6"/>
        <v>0</v>
      </c>
    </row>
    <row r="40" spans="1:17" s="3" customFormat="1" ht="18" x14ac:dyDescent="0.25">
      <c r="A40" s="12">
        <v>21</v>
      </c>
      <c r="B40" s="13">
        <v>92919</v>
      </c>
      <c r="C40" s="14" t="s">
        <v>45</v>
      </c>
      <c r="D40" s="12" t="s">
        <v>25</v>
      </c>
      <c r="E40" s="12">
        <v>1</v>
      </c>
      <c r="F40" s="58">
        <v>171051</v>
      </c>
      <c r="G40" s="16">
        <v>0.19</v>
      </c>
      <c r="H40" s="62">
        <f t="shared" si="0"/>
        <v>32499.69</v>
      </c>
      <c r="I40" s="62">
        <f t="shared" si="1"/>
        <v>203550.69</v>
      </c>
      <c r="J40" s="17">
        <f t="shared" si="2"/>
        <v>42</v>
      </c>
      <c r="K40" s="16">
        <v>0.19</v>
      </c>
      <c r="L40" s="49">
        <f t="shared" si="3"/>
        <v>7.98</v>
      </c>
      <c r="M40" s="17">
        <f t="shared" si="7"/>
        <v>49.98</v>
      </c>
      <c r="N40" s="15"/>
      <c r="O40" s="16">
        <v>0</v>
      </c>
      <c r="P40" s="17">
        <f t="shared" si="5"/>
        <v>0</v>
      </c>
      <c r="Q40" s="17">
        <f t="shared" si="6"/>
        <v>0</v>
      </c>
    </row>
    <row r="41" spans="1:17" s="3" customFormat="1" ht="18" x14ac:dyDescent="0.25">
      <c r="A41" s="12">
        <v>22</v>
      </c>
      <c r="B41" s="13">
        <v>92919</v>
      </c>
      <c r="C41" s="14" t="s">
        <v>46</v>
      </c>
      <c r="D41" s="12" t="s">
        <v>25</v>
      </c>
      <c r="E41" s="12">
        <v>1</v>
      </c>
      <c r="F41" s="58">
        <v>177677</v>
      </c>
      <c r="G41" s="16">
        <v>0.19</v>
      </c>
      <c r="H41" s="62">
        <f t="shared" si="0"/>
        <v>33758.629999999997</v>
      </c>
      <c r="I41" s="62">
        <f t="shared" si="1"/>
        <v>211435.63</v>
      </c>
      <c r="J41" s="17">
        <f t="shared" si="2"/>
        <v>44</v>
      </c>
      <c r="K41" s="16">
        <v>0.19</v>
      </c>
      <c r="L41" s="49">
        <f t="shared" si="3"/>
        <v>8.36</v>
      </c>
      <c r="M41" s="17">
        <f t="shared" si="7"/>
        <v>52.36</v>
      </c>
      <c r="N41" s="15"/>
      <c r="O41" s="16">
        <v>0</v>
      </c>
      <c r="P41" s="17">
        <f t="shared" si="5"/>
        <v>0</v>
      </c>
      <c r="Q41" s="17">
        <f t="shared" si="6"/>
        <v>0</v>
      </c>
    </row>
    <row r="42" spans="1:17" s="3" customFormat="1" x14ac:dyDescent="0.25">
      <c r="A42" s="12">
        <v>23</v>
      </c>
      <c r="B42" s="13">
        <v>92919</v>
      </c>
      <c r="C42" s="14" t="s">
        <v>47</v>
      </c>
      <c r="D42" s="12" t="s">
        <v>25</v>
      </c>
      <c r="E42" s="12">
        <v>1</v>
      </c>
      <c r="F42" s="58">
        <v>177972</v>
      </c>
      <c r="G42" s="16">
        <v>0.19</v>
      </c>
      <c r="H42" s="62">
        <f t="shared" si="0"/>
        <v>33814.68</v>
      </c>
      <c r="I42" s="62">
        <f t="shared" si="1"/>
        <v>211786.68</v>
      </c>
      <c r="J42" s="17">
        <f t="shared" si="2"/>
        <v>44</v>
      </c>
      <c r="K42" s="16">
        <v>0.19</v>
      </c>
      <c r="L42" s="49">
        <f t="shared" si="3"/>
        <v>8.36</v>
      </c>
      <c r="M42" s="17">
        <f t="shared" si="7"/>
        <v>52.36</v>
      </c>
      <c r="N42" s="15"/>
      <c r="O42" s="16">
        <v>0</v>
      </c>
      <c r="P42" s="17">
        <f t="shared" si="5"/>
        <v>0</v>
      </c>
      <c r="Q42" s="17">
        <f t="shared" si="6"/>
        <v>0</v>
      </c>
    </row>
    <row r="43" spans="1:17" s="3" customFormat="1" x14ac:dyDescent="0.25">
      <c r="A43" s="12">
        <v>24</v>
      </c>
      <c r="B43" s="13">
        <v>92919</v>
      </c>
      <c r="C43" s="14" t="s">
        <v>48</v>
      </c>
      <c r="D43" s="12" t="s">
        <v>25</v>
      </c>
      <c r="E43" s="12">
        <v>1</v>
      </c>
      <c r="F43" s="58">
        <v>133084</v>
      </c>
      <c r="G43" s="16">
        <v>0.19</v>
      </c>
      <c r="H43" s="62">
        <f t="shared" si="0"/>
        <v>25285.96</v>
      </c>
      <c r="I43" s="62">
        <f t="shared" si="1"/>
        <v>158369.96</v>
      </c>
      <c r="J43" s="17">
        <f t="shared" si="2"/>
        <v>33</v>
      </c>
      <c r="K43" s="16">
        <v>0.19</v>
      </c>
      <c r="L43" s="49">
        <f t="shared" si="3"/>
        <v>6.27</v>
      </c>
      <c r="M43" s="17">
        <f t="shared" si="7"/>
        <v>39.270000000000003</v>
      </c>
      <c r="N43" s="15"/>
      <c r="O43" s="16">
        <v>0</v>
      </c>
      <c r="P43" s="17">
        <f t="shared" si="5"/>
        <v>0</v>
      </c>
      <c r="Q43" s="17">
        <f t="shared" si="6"/>
        <v>0</v>
      </c>
    </row>
    <row r="44" spans="1:17" s="3" customFormat="1" ht="18" x14ac:dyDescent="0.25">
      <c r="A44" s="12">
        <v>25</v>
      </c>
      <c r="B44" s="13">
        <v>92919</v>
      </c>
      <c r="C44" s="14" t="s">
        <v>49</v>
      </c>
      <c r="D44" s="12" t="s">
        <v>25</v>
      </c>
      <c r="E44" s="12">
        <v>1</v>
      </c>
      <c r="F44" s="58">
        <v>173817</v>
      </c>
      <c r="G44" s="16">
        <v>0.19</v>
      </c>
      <c r="H44" s="62">
        <f t="shared" si="0"/>
        <v>33025.230000000003</v>
      </c>
      <c r="I44" s="62">
        <f t="shared" si="1"/>
        <v>206842.23</v>
      </c>
      <c r="J44" s="17">
        <f t="shared" si="2"/>
        <v>43</v>
      </c>
      <c r="K44" s="16">
        <v>0.19</v>
      </c>
      <c r="L44" s="49">
        <f t="shared" si="3"/>
        <v>8.17</v>
      </c>
      <c r="M44" s="17">
        <f t="shared" si="7"/>
        <v>51.17</v>
      </c>
      <c r="N44" s="15"/>
      <c r="O44" s="16">
        <v>0</v>
      </c>
      <c r="P44" s="17">
        <f t="shared" si="5"/>
        <v>0</v>
      </c>
      <c r="Q44" s="17">
        <f t="shared" si="6"/>
        <v>0</v>
      </c>
    </row>
    <row r="45" spans="1:17" s="3" customFormat="1" x14ac:dyDescent="0.25">
      <c r="A45" s="12">
        <v>26</v>
      </c>
      <c r="B45" s="13">
        <v>92919</v>
      </c>
      <c r="C45" s="14" t="s">
        <v>50</v>
      </c>
      <c r="D45" s="12" t="s">
        <v>25</v>
      </c>
      <c r="E45" s="12">
        <v>1</v>
      </c>
      <c r="F45" s="58">
        <v>100415</v>
      </c>
      <c r="G45" s="16">
        <v>0.19</v>
      </c>
      <c r="H45" s="62">
        <f t="shared" si="0"/>
        <v>19078.849999999999</v>
      </c>
      <c r="I45" s="62">
        <f t="shared" si="1"/>
        <v>119493.85</v>
      </c>
      <c r="J45" s="17">
        <f t="shared" si="2"/>
        <v>25</v>
      </c>
      <c r="K45" s="16">
        <v>0.19</v>
      </c>
      <c r="L45" s="49">
        <f t="shared" si="3"/>
        <v>4.75</v>
      </c>
      <c r="M45" s="17">
        <f t="shared" si="7"/>
        <v>29.75</v>
      </c>
      <c r="N45" s="15"/>
      <c r="O45" s="16">
        <v>0</v>
      </c>
      <c r="P45" s="17">
        <f t="shared" si="5"/>
        <v>0</v>
      </c>
      <c r="Q45" s="17">
        <f t="shared" si="6"/>
        <v>0</v>
      </c>
    </row>
    <row r="46" spans="1:17" s="3" customFormat="1" ht="18" x14ac:dyDescent="0.25">
      <c r="A46" s="12">
        <v>27</v>
      </c>
      <c r="B46" s="13">
        <v>92919</v>
      </c>
      <c r="C46" s="14" t="s">
        <v>51</v>
      </c>
      <c r="D46" s="12" t="s">
        <v>25</v>
      </c>
      <c r="E46" s="12">
        <v>1</v>
      </c>
      <c r="F46" s="58">
        <v>116035</v>
      </c>
      <c r="G46" s="16">
        <v>0.19</v>
      </c>
      <c r="H46" s="62">
        <f t="shared" si="0"/>
        <v>22046.65</v>
      </c>
      <c r="I46" s="62">
        <f t="shared" si="1"/>
        <v>138081.65</v>
      </c>
      <c r="J46" s="17">
        <f t="shared" si="2"/>
        <v>29</v>
      </c>
      <c r="K46" s="16">
        <v>0.19</v>
      </c>
      <c r="L46" s="49">
        <f t="shared" si="3"/>
        <v>5.51</v>
      </c>
      <c r="M46" s="17">
        <f t="shared" si="7"/>
        <v>34.51</v>
      </c>
      <c r="N46" s="15"/>
      <c r="O46" s="16">
        <v>0</v>
      </c>
      <c r="P46" s="17">
        <f t="shared" si="5"/>
        <v>0</v>
      </c>
      <c r="Q46" s="17">
        <f t="shared" si="6"/>
        <v>0</v>
      </c>
    </row>
    <row r="47" spans="1:17" s="3" customFormat="1" x14ac:dyDescent="0.25">
      <c r="A47" s="12">
        <v>28</v>
      </c>
      <c r="B47" s="13">
        <v>92919</v>
      </c>
      <c r="C47" s="14" t="s">
        <v>52</v>
      </c>
      <c r="D47" s="12" t="s">
        <v>25</v>
      </c>
      <c r="E47" s="12">
        <v>1</v>
      </c>
      <c r="F47" s="58">
        <v>120113</v>
      </c>
      <c r="G47" s="16">
        <v>0.19</v>
      </c>
      <c r="H47" s="62">
        <f t="shared" si="0"/>
        <v>22821.47</v>
      </c>
      <c r="I47" s="62">
        <f t="shared" si="1"/>
        <v>142934.47</v>
      </c>
      <c r="J47" s="17">
        <f t="shared" si="2"/>
        <v>30</v>
      </c>
      <c r="K47" s="16">
        <v>0.19</v>
      </c>
      <c r="L47" s="49">
        <f t="shared" si="3"/>
        <v>5.7</v>
      </c>
      <c r="M47" s="17">
        <f t="shared" si="7"/>
        <v>35.700000000000003</v>
      </c>
      <c r="N47" s="15"/>
      <c r="O47" s="16">
        <v>0</v>
      </c>
      <c r="P47" s="17">
        <f t="shared" si="5"/>
        <v>0</v>
      </c>
      <c r="Q47" s="17">
        <f t="shared" si="6"/>
        <v>0</v>
      </c>
    </row>
    <row r="48" spans="1:17" s="3" customFormat="1" x14ac:dyDescent="0.25">
      <c r="A48" s="12">
        <v>29</v>
      </c>
      <c r="B48" s="13">
        <v>92919</v>
      </c>
      <c r="C48" s="14" t="s">
        <v>53</v>
      </c>
      <c r="D48" s="12" t="s">
        <v>25</v>
      </c>
      <c r="E48" s="12">
        <v>1</v>
      </c>
      <c r="F48" s="58">
        <v>174572</v>
      </c>
      <c r="G48" s="16">
        <v>0.19</v>
      </c>
      <c r="H48" s="62">
        <f t="shared" si="0"/>
        <v>33168.68</v>
      </c>
      <c r="I48" s="62">
        <f t="shared" si="1"/>
        <v>207740.68</v>
      </c>
      <c r="J48" s="17">
        <f t="shared" si="2"/>
        <v>43</v>
      </c>
      <c r="K48" s="16">
        <v>0.19</v>
      </c>
      <c r="L48" s="49">
        <f t="shared" si="3"/>
        <v>8.17</v>
      </c>
      <c r="M48" s="17">
        <f t="shared" si="7"/>
        <v>51.17</v>
      </c>
      <c r="N48" s="15"/>
      <c r="O48" s="16">
        <v>0</v>
      </c>
      <c r="P48" s="17">
        <f t="shared" si="5"/>
        <v>0</v>
      </c>
      <c r="Q48" s="17">
        <f t="shared" si="6"/>
        <v>0</v>
      </c>
    </row>
    <row r="49" spans="1:17" s="3" customFormat="1" x14ac:dyDescent="0.25">
      <c r="A49" s="12">
        <v>30</v>
      </c>
      <c r="B49" s="13">
        <v>92919</v>
      </c>
      <c r="C49" s="14" t="s">
        <v>54</v>
      </c>
      <c r="D49" s="12" t="s">
        <v>25</v>
      </c>
      <c r="E49" s="12">
        <v>1</v>
      </c>
      <c r="F49" s="58">
        <v>131515</v>
      </c>
      <c r="G49" s="16">
        <v>0.19</v>
      </c>
      <c r="H49" s="62">
        <f t="shared" si="0"/>
        <v>24987.85</v>
      </c>
      <c r="I49" s="62">
        <f t="shared" si="1"/>
        <v>156502.85</v>
      </c>
      <c r="J49" s="17">
        <f t="shared" si="2"/>
        <v>32</v>
      </c>
      <c r="K49" s="16">
        <v>0.19</v>
      </c>
      <c r="L49" s="49">
        <f t="shared" si="3"/>
        <v>6.08</v>
      </c>
      <c r="M49" s="17">
        <f t="shared" si="7"/>
        <v>38.08</v>
      </c>
      <c r="N49" s="15"/>
      <c r="O49" s="16">
        <v>0</v>
      </c>
      <c r="P49" s="17">
        <f t="shared" si="5"/>
        <v>0</v>
      </c>
      <c r="Q49" s="17">
        <f t="shared" si="6"/>
        <v>0</v>
      </c>
    </row>
    <row r="50" spans="1:17" s="3" customFormat="1" ht="18" x14ac:dyDescent="0.25">
      <c r="A50" s="12">
        <v>31</v>
      </c>
      <c r="B50" s="13">
        <v>92919</v>
      </c>
      <c r="C50" s="14" t="s">
        <v>55</v>
      </c>
      <c r="D50" s="12" t="s">
        <v>25</v>
      </c>
      <c r="E50" s="12">
        <v>1</v>
      </c>
      <c r="F50" s="58">
        <v>173325</v>
      </c>
      <c r="G50" s="16">
        <v>0.19</v>
      </c>
      <c r="H50" s="62">
        <f t="shared" si="0"/>
        <v>32931.75</v>
      </c>
      <c r="I50" s="62">
        <f t="shared" si="1"/>
        <v>206256.75</v>
      </c>
      <c r="J50" s="17">
        <f t="shared" si="2"/>
        <v>43</v>
      </c>
      <c r="K50" s="16">
        <v>0.19</v>
      </c>
      <c r="L50" s="49">
        <f t="shared" si="3"/>
        <v>8.17</v>
      </c>
      <c r="M50" s="17">
        <f t="shared" si="7"/>
        <v>51.17</v>
      </c>
      <c r="N50" s="15"/>
      <c r="O50" s="16">
        <v>0</v>
      </c>
      <c r="P50" s="17">
        <f t="shared" si="5"/>
        <v>0</v>
      </c>
      <c r="Q50" s="17">
        <f t="shared" si="6"/>
        <v>0</v>
      </c>
    </row>
    <row r="51" spans="1:17" s="3" customFormat="1" x14ac:dyDescent="0.25">
      <c r="A51" s="12">
        <v>32</v>
      </c>
      <c r="B51" s="13">
        <v>92919</v>
      </c>
      <c r="C51" s="14" t="s">
        <v>56</v>
      </c>
      <c r="D51" s="12" t="s">
        <v>25</v>
      </c>
      <c r="E51" s="12">
        <v>1</v>
      </c>
      <c r="F51" s="58">
        <v>129046</v>
      </c>
      <c r="G51" s="16">
        <v>0.19</v>
      </c>
      <c r="H51" s="62">
        <f t="shared" si="0"/>
        <v>24518.74</v>
      </c>
      <c r="I51" s="62">
        <f t="shared" si="1"/>
        <v>153564.74</v>
      </c>
      <c r="J51" s="17">
        <f t="shared" si="2"/>
        <v>32</v>
      </c>
      <c r="K51" s="16">
        <v>0.19</v>
      </c>
      <c r="L51" s="49">
        <f t="shared" si="3"/>
        <v>6.08</v>
      </c>
      <c r="M51" s="17">
        <f t="shared" si="7"/>
        <v>38.08</v>
      </c>
      <c r="N51" s="15"/>
      <c r="O51" s="16">
        <v>0</v>
      </c>
      <c r="P51" s="17">
        <f t="shared" si="5"/>
        <v>0</v>
      </c>
      <c r="Q51" s="17">
        <f t="shared" si="6"/>
        <v>0</v>
      </c>
    </row>
    <row r="52" spans="1:17" s="3" customFormat="1" x14ac:dyDescent="0.25">
      <c r="A52" s="12">
        <v>33</v>
      </c>
      <c r="B52" s="13">
        <v>92919</v>
      </c>
      <c r="C52" s="14" t="s">
        <v>57</v>
      </c>
      <c r="D52" s="12" t="s">
        <v>25</v>
      </c>
      <c r="E52" s="12">
        <v>1</v>
      </c>
      <c r="F52" s="58">
        <v>108389</v>
      </c>
      <c r="G52" s="16">
        <v>0.19</v>
      </c>
      <c r="H52" s="62">
        <f t="shared" si="0"/>
        <v>20593.91</v>
      </c>
      <c r="I52" s="62">
        <f t="shared" si="1"/>
        <v>128982.91</v>
      </c>
      <c r="J52" s="17">
        <f t="shared" si="2"/>
        <v>27</v>
      </c>
      <c r="K52" s="16">
        <v>0.19</v>
      </c>
      <c r="L52" s="49">
        <f t="shared" si="3"/>
        <v>5.13</v>
      </c>
      <c r="M52" s="17">
        <f t="shared" si="7"/>
        <v>32.130000000000003</v>
      </c>
      <c r="N52" s="15"/>
      <c r="O52" s="16">
        <v>0</v>
      </c>
      <c r="P52" s="17">
        <f t="shared" si="5"/>
        <v>0</v>
      </c>
      <c r="Q52" s="17">
        <f t="shared" si="6"/>
        <v>0</v>
      </c>
    </row>
    <row r="53" spans="1:17" s="3" customFormat="1" x14ac:dyDescent="0.25">
      <c r="A53" s="12">
        <v>34</v>
      </c>
      <c r="B53" s="13">
        <v>92919</v>
      </c>
      <c r="C53" s="14" t="s">
        <v>58</v>
      </c>
      <c r="D53" s="12" t="s">
        <v>25</v>
      </c>
      <c r="E53" s="12">
        <v>1</v>
      </c>
      <c r="F53" s="58">
        <v>108389</v>
      </c>
      <c r="G53" s="16">
        <v>0.19</v>
      </c>
      <c r="H53" s="62">
        <f t="shared" si="0"/>
        <v>20593.91</v>
      </c>
      <c r="I53" s="62">
        <f t="shared" si="1"/>
        <v>128982.91</v>
      </c>
      <c r="J53" s="17">
        <f t="shared" si="2"/>
        <v>27</v>
      </c>
      <c r="K53" s="16">
        <v>0.19</v>
      </c>
      <c r="L53" s="49">
        <f t="shared" si="3"/>
        <v>5.13</v>
      </c>
      <c r="M53" s="17">
        <f t="shared" si="7"/>
        <v>32.130000000000003</v>
      </c>
      <c r="N53" s="15"/>
      <c r="O53" s="16">
        <v>0</v>
      </c>
      <c r="P53" s="17">
        <f t="shared" si="5"/>
        <v>0</v>
      </c>
      <c r="Q53" s="17">
        <f t="shared" si="6"/>
        <v>0</v>
      </c>
    </row>
    <row r="54" spans="1:17" s="3" customFormat="1" x14ac:dyDescent="0.25">
      <c r="A54" s="12">
        <v>35</v>
      </c>
      <c r="B54" s="13">
        <v>92919</v>
      </c>
      <c r="C54" s="14" t="s">
        <v>59</v>
      </c>
      <c r="D54" s="12" t="s">
        <v>25</v>
      </c>
      <c r="E54" s="12">
        <v>1</v>
      </c>
      <c r="F54" s="58">
        <v>108389</v>
      </c>
      <c r="G54" s="16">
        <v>0.19</v>
      </c>
      <c r="H54" s="62">
        <f t="shared" si="0"/>
        <v>20593.91</v>
      </c>
      <c r="I54" s="62">
        <f t="shared" si="1"/>
        <v>128982.91</v>
      </c>
      <c r="J54" s="17">
        <f t="shared" si="2"/>
        <v>27</v>
      </c>
      <c r="K54" s="16">
        <v>0.19</v>
      </c>
      <c r="L54" s="49">
        <f t="shared" si="3"/>
        <v>5.13</v>
      </c>
      <c r="M54" s="17">
        <f t="shared" si="7"/>
        <v>32.130000000000003</v>
      </c>
      <c r="N54" s="15"/>
      <c r="O54" s="16">
        <v>0</v>
      </c>
      <c r="P54" s="17">
        <f t="shared" si="5"/>
        <v>0</v>
      </c>
      <c r="Q54" s="17">
        <f t="shared" si="6"/>
        <v>0</v>
      </c>
    </row>
    <row r="55" spans="1:17" s="3" customFormat="1" x14ac:dyDescent="0.25">
      <c r="A55" s="12">
        <v>36</v>
      </c>
      <c r="B55" s="13">
        <v>92919</v>
      </c>
      <c r="C55" s="14" t="s">
        <v>60</v>
      </c>
      <c r="D55" s="12" t="s">
        <v>25</v>
      </c>
      <c r="E55" s="12">
        <v>1</v>
      </c>
      <c r="F55" s="58">
        <v>108389</v>
      </c>
      <c r="G55" s="16">
        <v>0.19</v>
      </c>
      <c r="H55" s="62">
        <f t="shared" si="0"/>
        <v>20593.91</v>
      </c>
      <c r="I55" s="62">
        <f t="shared" si="1"/>
        <v>128982.91</v>
      </c>
      <c r="J55" s="17">
        <f t="shared" si="2"/>
        <v>27</v>
      </c>
      <c r="K55" s="16">
        <v>0.19</v>
      </c>
      <c r="L55" s="49">
        <f t="shared" si="3"/>
        <v>5.13</v>
      </c>
      <c r="M55" s="17">
        <f t="shared" si="7"/>
        <v>32.130000000000003</v>
      </c>
      <c r="N55" s="15"/>
      <c r="O55" s="16">
        <v>0</v>
      </c>
      <c r="P55" s="17">
        <f t="shared" si="5"/>
        <v>0</v>
      </c>
      <c r="Q55" s="17">
        <f t="shared" si="6"/>
        <v>0</v>
      </c>
    </row>
    <row r="56" spans="1:17" s="3" customFormat="1" x14ac:dyDescent="0.25">
      <c r="A56" s="12">
        <v>37</v>
      </c>
      <c r="B56" s="13">
        <v>92919</v>
      </c>
      <c r="C56" s="14" t="s">
        <v>14</v>
      </c>
      <c r="D56" s="12" t="s">
        <v>25</v>
      </c>
      <c r="E56" s="12">
        <v>1</v>
      </c>
      <c r="F56" s="58">
        <v>108389</v>
      </c>
      <c r="G56" s="16">
        <v>0.19</v>
      </c>
      <c r="H56" s="62">
        <f t="shared" si="0"/>
        <v>20593.91</v>
      </c>
      <c r="I56" s="62">
        <f t="shared" si="1"/>
        <v>128982.91</v>
      </c>
      <c r="J56" s="17">
        <f t="shared" si="2"/>
        <v>27</v>
      </c>
      <c r="K56" s="16">
        <v>0.19</v>
      </c>
      <c r="L56" s="49">
        <f t="shared" si="3"/>
        <v>5.13</v>
      </c>
      <c r="M56" s="17">
        <f t="shared" si="7"/>
        <v>32.130000000000003</v>
      </c>
      <c r="N56" s="15"/>
      <c r="O56" s="16">
        <v>0</v>
      </c>
      <c r="P56" s="17">
        <f t="shared" si="5"/>
        <v>0</v>
      </c>
      <c r="Q56" s="17">
        <f t="shared" si="6"/>
        <v>0</v>
      </c>
    </row>
    <row r="57" spans="1:17" s="3" customFormat="1" x14ac:dyDescent="0.25">
      <c r="A57" s="12">
        <v>38</v>
      </c>
      <c r="B57" s="13">
        <v>92919</v>
      </c>
      <c r="C57" s="14" t="s">
        <v>61</v>
      </c>
      <c r="D57" s="12" t="s">
        <v>25</v>
      </c>
      <c r="E57" s="12">
        <v>1</v>
      </c>
      <c r="F57" s="58">
        <v>177796</v>
      </c>
      <c r="G57" s="16">
        <v>0.19</v>
      </c>
      <c r="H57" s="62">
        <f t="shared" si="0"/>
        <v>33781.24</v>
      </c>
      <c r="I57" s="62">
        <f t="shared" si="1"/>
        <v>211577.24</v>
      </c>
      <c r="J57" s="17">
        <f t="shared" si="2"/>
        <v>44</v>
      </c>
      <c r="K57" s="16">
        <v>0.19</v>
      </c>
      <c r="L57" s="49">
        <f t="shared" si="3"/>
        <v>8.36</v>
      </c>
      <c r="M57" s="17">
        <f t="shared" si="7"/>
        <v>52.36</v>
      </c>
      <c r="N57" s="15"/>
      <c r="O57" s="16">
        <v>0</v>
      </c>
      <c r="P57" s="17">
        <f t="shared" si="5"/>
        <v>0</v>
      </c>
      <c r="Q57" s="17">
        <f t="shared" si="6"/>
        <v>0</v>
      </c>
    </row>
    <row r="58" spans="1:17" s="3" customFormat="1" ht="18" x14ac:dyDescent="0.25">
      <c r="A58" s="12">
        <v>39</v>
      </c>
      <c r="B58" s="13">
        <v>92919</v>
      </c>
      <c r="C58" s="14" t="s">
        <v>62</v>
      </c>
      <c r="D58" s="12" t="s">
        <v>25</v>
      </c>
      <c r="E58" s="12">
        <v>1</v>
      </c>
      <c r="F58" s="58">
        <v>178830</v>
      </c>
      <c r="G58" s="16">
        <v>0.19</v>
      </c>
      <c r="H58" s="62">
        <f t="shared" si="0"/>
        <v>33977.699999999997</v>
      </c>
      <c r="I58" s="62">
        <f t="shared" si="1"/>
        <v>212807.7</v>
      </c>
      <c r="J58" s="17">
        <f t="shared" si="2"/>
        <v>44</v>
      </c>
      <c r="K58" s="16">
        <v>0.19</v>
      </c>
      <c r="L58" s="49">
        <f t="shared" si="3"/>
        <v>8.36</v>
      </c>
      <c r="M58" s="17">
        <f t="shared" si="7"/>
        <v>52.36</v>
      </c>
      <c r="N58" s="15"/>
      <c r="O58" s="16">
        <v>0</v>
      </c>
      <c r="P58" s="17">
        <f t="shared" si="5"/>
        <v>0</v>
      </c>
      <c r="Q58" s="17">
        <f t="shared" si="6"/>
        <v>0</v>
      </c>
    </row>
    <row r="59" spans="1:17" s="3" customFormat="1" ht="18" x14ac:dyDescent="0.25">
      <c r="A59" s="12">
        <v>40</v>
      </c>
      <c r="B59" s="13">
        <v>92919</v>
      </c>
      <c r="C59" s="14" t="s">
        <v>63</v>
      </c>
      <c r="D59" s="12" t="s">
        <v>25</v>
      </c>
      <c r="E59" s="12">
        <v>1</v>
      </c>
      <c r="F59" s="58">
        <v>108389</v>
      </c>
      <c r="G59" s="16">
        <v>0.19</v>
      </c>
      <c r="H59" s="62">
        <f t="shared" si="0"/>
        <v>20593.91</v>
      </c>
      <c r="I59" s="62">
        <f t="shared" si="1"/>
        <v>128982.91</v>
      </c>
      <c r="J59" s="17">
        <f t="shared" si="2"/>
        <v>27</v>
      </c>
      <c r="K59" s="16">
        <v>0.19</v>
      </c>
      <c r="L59" s="49">
        <f t="shared" si="3"/>
        <v>5.13</v>
      </c>
      <c r="M59" s="17">
        <f t="shared" si="7"/>
        <v>32.130000000000003</v>
      </c>
      <c r="N59" s="15"/>
      <c r="O59" s="16">
        <v>0</v>
      </c>
      <c r="P59" s="17">
        <f t="shared" si="5"/>
        <v>0</v>
      </c>
      <c r="Q59" s="17">
        <f t="shared" si="6"/>
        <v>0</v>
      </c>
    </row>
    <row r="60" spans="1:17" s="3" customFormat="1" x14ac:dyDescent="0.25">
      <c r="A60" s="12">
        <v>41</v>
      </c>
      <c r="B60" s="13">
        <v>92919</v>
      </c>
      <c r="C60" s="14" t="s">
        <v>64</v>
      </c>
      <c r="D60" s="12" t="s">
        <v>25</v>
      </c>
      <c r="E60" s="12">
        <v>1</v>
      </c>
      <c r="F60" s="58">
        <v>180159</v>
      </c>
      <c r="G60" s="16">
        <v>0.19</v>
      </c>
      <c r="H60" s="62">
        <f t="shared" si="0"/>
        <v>34230.21</v>
      </c>
      <c r="I60" s="62">
        <f t="shared" si="1"/>
        <v>214389.21</v>
      </c>
      <c r="J60" s="17">
        <f t="shared" si="2"/>
        <v>44</v>
      </c>
      <c r="K60" s="16">
        <v>0.19</v>
      </c>
      <c r="L60" s="49">
        <f t="shared" si="3"/>
        <v>8.36</v>
      </c>
      <c r="M60" s="17">
        <f t="shared" si="7"/>
        <v>52.36</v>
      </c>
      <c r="N60" s="15"/>
      <c r="O60" s="16">
        <v>0</v>
      </c>
      <c r="P60" s="17">
        <f t="shared" si="5"/>
        <v>0</v>
      </c>
      <c r="Q60" s="17">
        <f t="shared" si="6"/>
        <v>0</v>
      </c>
    </row>
    <row r="61" spans="1:17" s="3" customFormat="1" x14ac:dyDescent="0.25">
      <c r="A61" s="12">
        <v>42</v>
      </c>
      <c r="B61" s="13">
        <v>92919</v>
      </c>
      <c r="C61" s="14" t="s">
        <v>65</v>
      </c>
      <c r="D61" s="12" t="s">
        <v>25</v>
      </c>
      <c r="E61" s="12">
        <v>1</v>
      </c>
      <c r="F61" s="58">
        <v>100415</v>
      </c>
      <c r="G61" s="16">
        <v>0.19</v>
      </c>
      <c r="H61" s="62">
        <f t="shared" si="0"/>
        <v>19078.849999999999</v>
      </c>
      <c r="I61" s="62">
        <f t="shared" si="1"/>
        <v>119493.85</v>
      </c>
      <c r="J61" s="17">
        <f t="shared" si="2"/>
        <v>25</v>
      </c>
      <c r="K61" s="16">
        <v>0.19</v>
      </c>
      <c r="L61" s="49">
        <f t="shared" si="3"/>
        <v>4.75</v>
      </c>
      <c r="M61" s="17">
        <f t="shared" si="7"/>
        <v>29.75</v>
      </c>
      <c r="N61" s="15"/>
      <c r="O61" s="16">
        <v>0</v>
      </c>
      <c r="P61" s="17">
        <f t="shared" si="5"/>
        <v>0</v>
      </c>
      <c r="Q61" s="17">
        <f t="shared" si="6"/>
        <v>0</v>
      </c>
    </row>
    <row r="62" spans="1:17" s="3" customFormat="1" x14ac:dyDescent="0.25">
      <c r="A62" s="12">
        <v>43</v>
      </c>
      <c r="B62" s="13">
        <v>92919</v>
      </c>
      <c r="C62" s="14" t="s">
        <v>66</v>
      </c>
      <c r="D62" s="12" t="s">
        <v>25</v>
      </c>
      <c r="E62" s="12">
        <v>1</v>
      </c>
      <c r="F62" s="58">
        <v>100415</v>
      </c>
      <c r="G62" s="16">
        <v>0.19</v>
      </c>
      <c r="H62" s="62">
        <f t="shared" si="0"/>
        <v>19078.849999999999</v>
      </c>
      <c r="I62" s="62">
        <f t="shared" si="1"/>
        <v>119493.85</v>
      </c>
      <c r="J62" s="17">
        <f t="shared" si="2"/>
        <v>25</v>
      </c>
      <c r="K62" s="16">
        <v>0.19</v>
      </c>
      <c r="L62" s="49">
        <f t="shared" si="3"/>
        <v>4.75</v>
      </c>
      <c r="M62" s="17">
        <f t="shared" si="7"/>
        <v>29.75</v>
      </c>
      <c r="N62" s="15"/>
      <c r="O62" s="16">
        <v>0</v>
      </c>
      <c r="P62" s="17">
        <f t="shared" si="5"/>
        <v>0</v>
      </c>
      <c r="Q62" s="17">
        <f t="shared" si="6"/>
        <v>0</v>
      </c>
    </row>
    <row r="63" spans="1:17" s="3" customFormat="1" x14ac:dyDescent="0.25">
      <c r="A63" s="12">
        <v>44</v>
      </c>
      <c r="B63" s="13">
        <v>92919</v>
      </c>
      <c r="C63" s="14" t="s">
        <v>67</v>
      </c>
      <c r="D63" s="12" t="s">
        <v>25</v>
      </c>
      <c r="E63" s="12">
        <v>1</v>
      </c>
      <c r="F63" s="58">
        <v>118946</v>
      </c>
      <c r="G63" s="16">
        <v>0.19</v>
      </c>
      <c r="H63" s="62">
        <f t="shared" si="0"/>
        <v>22599.74</v>
      </c>
      <c r="I63" s="62">
        <f t="shared" si="1"/>
        <v>141545.74</v>
      </c>
      <c r="J63" s="17">
        <f t="shared" si="2"/>
        <v>29</v>
      </c>
      <c r="K63" s="16">
        <v>0.19</v>
      </c>
      <c r="L63" s="49">
        <f t="shared" si="3"/>
        <v>5.51</v>
      </c>
      <c r="M63" s="17">
        <f t="shared" si="7"/>
        <v>34.51</v>
      </c>
      <c r="N63" s="15"/>
      <c r="O63" s="16">
        <v>0</v>
      </c>
      <c r="P63" s="17">
        <f t="shared" si="5"/>
        <v>0</v>
      </c>
      <c r="Q63" s="17">
        <f t="shared" si="6"/>
        <v>0</v>
      </c>
    </row>
    <row r="64" spans="1:17" s="3" customFormat="1" x14ac:dyDescent="0.25">
      <c r="A64" s="12">
        <v>45</v>
      </c>
      <c r="B64" s="13">
        <v>92919</v>
      </c>
      <c r="C64" s="14" t="s">
        <v>68</v>
      </c>
      <c r="D64" s="12" t="s">
        <v>25</v>
      </c>
      <c r="E64" s="12">
        <v>1</v>
      </c>
      <c r="F64" s="58">
        <v>108389</v>
      </c>
      <c r="G64" s="16">
        <v>0.19</v>
      </c>
      <c r="H64" s="62">
        <f t="shared" si="0"/>
        <v>20593.91</v>
      </c>
      <c r="I64" s="62">
        <f t="shared" si="1"/>
        <v>128982.91</v>
      </c>
      <c r="J64" s="17">
        <f t="shared" si="2"/>
        <v>27</v>
      </c>
      <c r="K64" s="16">
        <v>0.19</v>
      </c>
      <c r="L64" s="49">
        <f t="shared" si="3"/>
        <v>5.13</v>
      </c>
      <c r="M64" s="17">
        <f t="shared" si="7"/>
        <v>32.130000000000003</v>
      </c>
      <c r="N64" s="15"/>
      <c r="O64" s="16">
        <v>0</v>
      </c>
      <c r="P64" s="17">
        <f t="shared" si="5"/>
        <v>0</v>
      </c>
      <c r="Q64" s="17">
        <f t="shared" si="6"/>
        <v>0</v>
      </c>
    </row>
    <row r="65" spans="1:17" s="3" customFormat="1" ht="18" x14ac:dyDescent="0.25">
      <c r="A65" s="12">
        <v>46</v>
      </c>
      <c r="B65" s="13">
        <v>92919</v>
      </c>
      <c r="C65" s="14" t="s">
        <v>69</v>
      </c>
      <c r="D65" s="12" t="s">
        <v>25</v>
      </c>
      <c r="E65" s="12">
        <v>1</v>
      </c>
      <c r="F65" s="58">
        <v>120272</v>
      </c>
      <c r="G65" s="16">
        <v>0.19</v>
      </c>
      <c r="H65" s="62">
        <f t="shared" si="0"/>
        <v>22851.68</v>
      </c>
      <c r="I65" s="62">
        <f t="shared" si="1"/>
        <v>143123.68</v>
      </c>
      <c r="J65" s="17">
        <f t="shared" si="2"/>
        <v>30</v>
      </c>
      <c r="K65" s="16">
        <v>0.19</v>
      </c>
      <c r="L65" s="49">
        <f t="shared" si="3"/>
        <v>5.7</v>
      </c>
      <c r="M65" s="17">
        <f t="shared" si="7"/>
        <v>35.700000000000003</v>
      </c>
      <c r="N65" s="15"/>
      <c r="O65" s="16">
        <v>0</v>
      </c>
      <c r="P65" s="17">
        <f t="shared" si="5"/>
        <v>0</v>
      </c>
      <c r="Q65" s="17">
        <f t="shared" si="6"/>
        <v>0</v>
      </c>
    </row>
    <row r="66" spans="1:17" s="3" customFormat="1" x14ac:dyDescent="0.25">
      <c r="A66" s="12">
        <v>47</v>
      </c>
      <c r="B66" s="13">
        <v>92919</v>
      </c>
      <c r="C66" s="14" t="s">
        <v>70</v>
      </c>
      <c r="D66" s="12" t="s">
        <v>25</v>
      </c>
      <c r="E66" s="12">
        <v>1</v>
      </c>
      <c r="F66" s="58">
        <v>173412</v>
      </c>
      <c r="G66" s="16">
        <v>0.19</v>
      </c>
      <c r="H66" s="62">
        <f t="shared" si="0"/>
        <v>32948.28</v>
      </c>
      <c r="I66" s="62">
        <f t="shared" si="1"/>
        <v>206360.28</v>
      </c>
      <c r="J66" s="17">
        <f t="shared" si="2"/>
        <v>43</v>
      </c>
      <c r="K66" s="16">
        <v>0.19</v>
      </c>
      <c r="L66" s="49">
        <f t="shared" si="3"/>
        <v>8.17</v>
      </c>
      <c r="M66" s="17">
        <f t="shared" si="7"/>
        <v>51.17</v>
      </c>
      <c r="N66" s="15"/>
      <c r="O66" s="16">
        <v>0</v>
      </c>
      <c r="P66" s="17">
        <f t="shared" si="5"/>
        <v>0</v>
      </c>
      <c r="Q66" s="17">
        <f t="shared" si="6"/>
        <v>0</v>
      </c>
    </row>
    <row r="67" spans="1:17" s="3" customFormat="1" ht="18" x14ac:dyDescent="0.25">
      <c r="A67" s="12">
        <v>48</v>
      </c>
      <c r="B67" s="13">
        <v>92919</v>
      </c>
      <c r="C67" s="14" t="s">
        <v>71</v>
      </c>
      <c r="D67" s="12" t="s">
        <v>25</v>
      </c>
      <c r="E67" s="12">
        <v>1</v>
      </c>
      <c r="F67" s="58">
        <v>102491</v>
      </c>
      <c r="G67" s="16">
        <v>0.19</v>
      </c>
      <c r="H67" s="62">
        <f t="shared" si="0"/>
        <v>19473.29</v>
      </c>
      <c r="I67" s="62">
        <f t="shared" si="1"/>
        <v>121964.29</v>
      </c>
      <c r="J67" s="17">
        <f t="shared" si="2"/>
        <v>25</v>
      </c>
      <c r="K67" s="16">
        <v>0.19</v>
      </c>
      <c r="L67" s="49">
        <f t="shared" si="3"/>
        <v>4.75</v>
      </c>
      <c r="M67" s="17">
        <f t="shared" si="7"/>
        <v>29.75</v>
      </c>
      <c r="N67" s="15"/>
      <c r="O67" s="16">
        <v>0</v>
      </c>
      <c r="P67" s="17">
        <f t="shared" si="5"/>
        <v>0</v>
      </c>
      <c r="Q67" s="17">
        <f t="shared" si="6"/>
        <v>0</v>
      </c>
    </row>
    <row r="68" spans="1:17" s="3" customFormat="1" ht="18" x14ac:dyDescent="0.25">
      <c r="A68" s="12">
        <v>49</v>
      </c>
      <c r="B68" s="13">
        <v>92919</v>
      </c>
      <c r="C68" s="18" t="s">
        <v>72</v>
      </c>
      <c r="D68" s="12" t="s">
        <v>25</v>
      </c>
      <c r="E68" s="12">
        <v>1</v>
      </c>
      <c r="F68" s="58">
        <v>104767</v>
      </c>
      <c r="G68" s="16">
        <v>0.19</v>
      </c>
      <c r="H68" s="62">
        <f t="shared" si="0"/>
        <v>19905.73</v>
      </c>
      <c r="I68" s="62">
        <f t="shared" si="1"/>
        <v>124672.73</v>
      </c>
      <c r="J68" s="17">
        <f t="shared" si="2"/>
        <v>26</v>
      </c>
      <c r="K68" s="16">
        <v>0.19</v>
      </c>
      <c r="L68" s="49">
        <f t="shared" si="3"/>
        <v>4.9400000000000004</v>
      </c>
      <c r="M68" s="17">
        <f t="shared" si="7"/>
        <v>30.94</v>
      </c>
      <c r="N68" s="15"/>
      <c r="O68" s="16">
        <v>0</v>
      </c>
      <c r="P68" s="17">
        <f t="shared" si="5"/>
        <v>0</v>
      </c>
      <c r="Q68" s="17">
        <f t="shared" si="6"/>
        <v>0</v>
      </c>
    </row>
    <row r="69" spans="1:17" s="3" customFormat="1" x14ac:dyDescent="0.25">
      <c r="A69" s="12">
        <v>50</v>
      </c>
      <c r="B69" s="13">
        <v>92919</v>
      </c>
      <c r="C69" s="18" t="s">
        <v>73</v>
      </c>
      <c r="D69" s="12" t="s">
        <v>25</v>
      </c>
      <c r="E69" s="12">
        <v>1</v>
      </c>
      <c r="F69" s="58">
        <v>104767</v>
      </c>
      <c r="G69" s="16">
        <v>0.19</v>
      </c>
      <c r="H69" s="62">
        <f t="shared" si="0"/>
        <v>19905.73</v>
      </c>
      <c r="I69" s="62">
        <f t="shared" si="1"/>
        <v>124672.73</v>
      </c>
      <c r="J69" s="17">
        <f t="shared" si="2"/>
        <v>26</v>
      </c>
      <c r="K69" s="16">
        <v>0.19</v>
      </c>
      <c r="L69" s="49">
        <f t="shared" si="3"/>
        <v>4.9400000000000004</v>
      </c>
      <c r="M69" s="17">
        <f t="shared" si="7"/>
        <v>30.94</v>
      </c>
      <c r="N69" s="15"/>
      <c r="O69" s="16">
        <v>0</v>
      </c>
      <c r="P69" s="17">
        <f t="shared" si="5"/>
        <v>0</v>
      </c>
      <c r="Q69" s="17">
        <f t="shared" si="6"/>
        <v>0</v>
      </c>
    </row>
    <row r="70" spans="1:17" s="3" customFormat="1" x14ac:dyDescent="0.25">
      <c r="A70" s="12">
        <v>51</v>
      </c>
      <c r="B70" s="13">
        <v>92919</v>
      </c>
      <c r="C70" s="18" t="s">
        <v>74</v>
      </c>
      <c r="D70" s="12" t="s">
        <v>25</v>
      </c>
      <c r="E70" s="12">
        <v>1</v>
      </c>
      <c r="F70" s="58">
        <v>108389</v>
      </c>
      <c r="G70" s="16">
        <v>0.19</v>
      </c>
      <c r="H70" s="62">
        <f t="shared" si="0"/>
        <v>20593.91</v>
      </c>
      <c r="I70" s="62">
        <f t="shared" si="1"/>
        <v>128982.91</v>
      </c>
      <c r="J70" s="17">
        <f t="shared" si="2"/>
        <v>27</v>
      </c>
      <c r="K70" s="16">
        <v>0.19</v>
      </c>
      <c r="L70" s="49">
        <f t="shared" si="3"/>
        <v>5.13</v>
      </c>
      <c r="M70" s="17">
        <f t="shared" si="7"/>
        <v>32.130000000000003</v>
      </c>
      <c r="N70" s="15"/>
      <c r="O70" s="16">
        <v>0</v>
      </c>
      <c r="P70" s="17">
        <f t="shared" si="5"/>
        <v>0</v>
      </c>
      <c r="Q70" s="17">
        <f t="shared" si="6"/>
        <v>0</v>
      </c>
    </row>
    <row r="71" spans="1:17" s="3" customFormat="1" x14ac:dyDescent="0.25">
      <c r="A71" s="12">
        <v>52</v>
      </c>
      <c r="B71" s="13">
        <v>92919</v>
      </c>
      <c r="C71" s="18" t="s">
        <v>75</v>
      </c>
      <c r="D71" s="12" t="s">
        <v>25</v>
      </c>
      <c r="E71" s="12">
        <v>1</v>
      </c>
      <c r="F71" s="58">
        <v>108389</v>
      </c>
      <c r="G71" s="16">
        <v>0.19</v>
      </c>
      <c r="H71" s="62">
        <f t="shared" si="0"/>
        <v>20593.91</v>
      </c>
      <c r="I71" s="62">
        <f t="shared" si="1"/>
        <v>128982.91</v>
      </c>
      <c r="J71" s="17">
        <f t="shared" si="2"/>
        <v>27</v>
      </c>
      <c r="K71" s="16">
        <v>0.19</v>
      </c>
      <c r="L71" s="49">
        <f t="shared" si="3"/>
        <v>5.13</v>
      </c>
      <c r="M71" s="17">
        <f t="shared" si="7"/>
        <v>32.130000000000003</v>
      </c>
      <c r="N71" s="15"/>
      <c r="O71" s="16">
        <v>0</v>
      </c>
      <c r="P71" s="17">
        <f t="shared" si="5"/>
        <v>0</v>
      </c>
      <c r="Q71" s="17">
        <f t="shared" si="6"/>
        <v>0</v>
      </c>
    </row>
    <row r="72" spans="1:17" s="3" customFormat="1" x14ac:dyDescent="0.25">
      <c r="A72" s="12">
        <v>53</v>
      </c>
      <c r="B72" s="13">
        <v>92919</v>
      </c>
      <c r="C72" s="18" t="s">
        <v>76</v>
      </c>
      <c r="D72" s="12" t="s">
        <v>25</v>
      </c>
      <c r="E72" s="12">
        <v>1</v>
      </c>
      <c r="F72" s="58">
        <v>108389</v>
      </c>
      <c r="G72" s="16">
        <v>0.19</v>
      </c>
      <c r="H72" s="62">
        <f t="shared" si="0"/>
        <v>20593.91</v>
      </c>
      <c r="I72" s="62">
        <f t="shared" si="1"/>
        <v>128982.91</v>
      </c>
      <c r="J72" s="17">
        <f t="shared" si="2"/>
        <v>27</v>
      </c>
      <c r="K72" s="16">
        <v>0.19</v>
      </c>
      <c r="L72" s="49">
        <f t="shared" si="3"/>
        <v>5.13</v>
      </c>
      <c r="M72" s="17">
        <f t="shared" si="7"/>
        <v>32.130000000000003</v>
      </c>
      <c r="N72" s="15"/>
      <c r="O72" s="16">
        <v>0</v>
      </c>
      <c r="P72" s="17">
        <f t="shared" si="5"/>
        <v>0</v>
      </c>
      <c r="Q72" s="17">
        <f t="shared" si="6"/>
        <v>0</v>
      </c>
    </row>
    <row r="73" spans="1:17" s="3" customFormat="1" x14ac:dyDescent="0.25">
      <c r="A73" s="12">
        <v>54</v>
      </c>
      <c r="B73" s="13">
        <v>92919</v>
      </c>
      <c r="C73" s="18" t="s">
        <v>77</v>
      </c>
      <c r="D73" s="12" t="s">
        <v>25</v>
      </c>
      <c r="E73" s="12">
        <v>1</v>
      </c>
      <c r="F73" s="58">
        <v>108389</v>
      </c>
      <c r="G73" s="16">
        <v>0.19</v>
      </c>
      <c r="H73" s="62">
        <f t="shared" si="0"/>
        <v>20593.91</v>
      </c>
      <c r="I73" s="62">
        <f t="shared" si="1"/>
        <v>128982.91</v>
      </c>
      <c r="J73" s="17">
        <f t="shared" si="2"/>
        <v>27</v>
      </c>
      <c r="K73" s="16">
        <v>0.19</v>
      </c>
      <c r="L73" s="49">
        <f t="shared" si="3"/>
        <v>5.13</v>
      </c>
      <c r="M73" s="17">
        <f t="shared" si="7"/>
        <v>32.130000000000003</v>
      </c>
      <c r="N73" s="15"/>
      <c r="O73" s="16">
        <v>0</v>
      </c>
      <c r="P73" s="17">
        <f t="shared" si="5"/>
        <v>0</v>
      </c>
      <c r="Q73" s="17">
        <f t="shared" si="6"/>
        <v>0</v>
      </c>
    </row>
    <row r="74" spans="1:17" s="3" customFormat="1" ht="18" x14ac:dyDescent="0.25">
      <c r="A74" s="12">
        <v>55</v>
      </c>
      <c r="B74" s="13">
        <v>92919</v>
      </c>
      <c r="C74" s="18" t="s">
        <v>78</v>
      </c>
      <c r="D74" s="12" t="s">
        <v>25</v>
      </c>
      <c r="E74" s="12">
        <v>1</v>
      </c>
      <c r="F74" s="58">
        <v>108389</v>
      </c>
      <c r="G74" s="16">
        <v>0.19</v>
      </c>
      <c r="H74" s="62">
        <f t="shared" si="0"/>
        <v>20593.91</v>
      </c>
      <c r="I74" s="62">
        <f t="shared" si="1"/>
        <v>128982.91</v>
      </c>
      <c r="J74" s="17">
        <f t="shared" si="2"/>
        <v>27</v>
      </c>
      <c r="K74" s="16">
        <v>0.19</v>
      </c>
      <c r="L74" s="49">
        <f t="shared" si="3"/>
        <v>5.13</v>
      </c>
      <c r="M74" s="17">
        <f t="shared" si="7"/>
        <v>32.130000000000003</v>
      </c>
      <c r="N74" s="15"/>
      <c r="O74" s="16">
        <v>0</v>
      </c>
      <c r="P74" s="17">
        <f t="shared" si="5"/>
        <v>0</v>
      </c>
      <c r="Q74" s="17">
        <f t="shared" si="6"/>
        <v>0</v>
      </c>
    </row>
    <row r="75" spans="1:17" s="3" customFormat="1" x14ac:dyDescent="0.25">
      <c r="A75" s="12">
        <v>56</v>
      </c>
      <c r="B75" s="13">
        <v>92919</v>
      </c>
      <c r="C75" s="14" t="s">
        <v>79</v>
      </c>
      <c r="D75" s="12" t="s">
        <v>25</v>
      </c>
      <c r="E75" s="12">
        <v>1</v>
      </c>
      <c r="F75" s="58">
        <v>104767</v>
      </c>
      <c r="G75" s="16">
        <v>0.19</v>
      </c>
      <c r="H75" s="62">
        <f t="shared" si="0"/>
        <v>19905.73</v>
      </c>
      <c r="I75" s="62">
        <f t="shared" si="1"/>
        <v>124672.73</v>
      </c>
      <c r="J75" s="17">
        <f t="shared" si="2"/>
        <v>26</v>
      </c>
      <c r="K75" s="16">
        <v>0.19</v>
      </c>
      <c r="L75" s="49">
        <f t="shared" si="3"/>
        <v>4.9400000000000004</v>
      </c>
      <c r="M75" s="17">
        <f t="shared" si="7"/>
        <v>30.94</v>
      </c>
      <c r="N75" s="15"/>
      <c r="O75" s="16">
        <v>0</v>
      </c>
      <c r="P75" s="17">
        <f t="shared" si="5"/>
        <v>0</v>
      </c>
      <c r="Q75" s="17">
        <f t="shared" si="6"/>
        <v>0</v>
      </c>
    </row>
    <row r="76" spans="1:17" s="3" customFormat="1" x14ac:dyDescent="0.25">
      <c r="A76" s="12">
        <v>57</v>
      </c>
      <c r="B76" s="13">
        <v>92919</v>
      </c>
      <c r="C76" s="14" t="s">
        <v>80</v>
      </c>
      <c r="D76" s="12" t="s">
        <v>25</v>
      </c>
      <c r="E76" s="12">
        <v>1</v>
      </c>
      <c r="F76" s="58">
        <v>108389</v>
      </c>
      <c r="G76" s="16">
        <v>0.19</v>
      </c>
      <c r="H76" s="62">
        <f t="shared" si="0"/>
        <v>20593.91</v>
      </c>
      <c r="I76" s="62">
        <f t="shared" si="1"/>
        <v>128982.91</v>
      </c>
      <c r="J76" s="17">
        <f t="shared" si="2"/>
        <v>27</v>
      </c>
      <c r="K76" s="16">
        <v>0.19</v>
      </c>
      <c r="L76" s="49">
        <f t="shared" si="3"/>
        <v>5.13</v>
      </c>
      <c r="M76" s="17">
        <f t="shared" si="7"/>
        <v>32.130000000000003</v>
      </c>
      <c r="N76" s="15"/>
      <c r="O76" s="16">
        <v>0</v>
      </c>
      <c r="P76" s="17">
        <f t="shared" si="5"/>
        <v>0</v>
      </c>
      <c r="Q76" s="17">
        <f t="shared" si="6"/>
        <v>0</v>
      </c>
    </row>
    <row r="77" spans="1:17" s="3" customFormat="1" x14ac:dyDescent="0.25">
      <c r="A77" s="12">
        <v>58</v>
      </c>
      <c r="B77" s="13">
        <v>92919</v>
      </c>
      <c r="C77" s="14" t="s">
        <v>81</v>
      </c>
      <c r="D77" s="12" t="s">
        <v>25</v>
      </c>
      <c r="E77" s="12">
        <v>1</v>
      </c>
      <c r="F77" s="58">
        <v>108389</v>
      </c>
      <c r="G77" s="16">
        <v>0.19</v>
      </c>
      <c r="H77" s="62">
        <f t="shared" si="0"/>
        <v>20593.91</v>
      </c>
      <c r="I77" s="62">
        <f t="shared" si="1"/>
        <v>128982.91</v>
      </c>
      <c r="J77" s="17">
        <f t="shared" si="2"/>
        <v>27</v>
      </c>
      <c r="K77" s="16">
        <v>0.19</v>
      </c>
      <c r="L77" s="49">
        <f t="shared" si="3"/>
        <v>5.13</v>
      </c>
      <c r="M77" s="17">
        <f t="shared" si="7"/>
        <v>32.130000000000003</v>
      </c>
      <c r="N77" s="15"/>
      <c r="O77" s="16">
        <v>0</v>
      </c>
      <c r="P77" s="17">
        <f t="shared" si="5"/>
        <v>0</v>
      </c>
      <c r="Q77" s="17">
        <f t="shared" si="6"/>
        <v>0</v>
      </c>
    </row>
    <row r="78" spans="1:17" s="3" customFormat="1" ht="18" x14ac:dyDescent="0.25">
      <c r="A78" s="12">
        <v>59</v>
      </c>
      <c r="B78" s="13">
        <v>92919</v>
      </c>
      <c r="C78" s="18" t="s">
        <v>82</v>
      </c>
      <c r="D78" s="12" t="s">
        <v>25</v>
      </c>
      <c r="E78" s="12">
        <v>1</v>
      </c>
      <c r="F78" s="58">
        <v>108389</v>
      </c>
      <c r="G78" s="16">
        <v>0.19</v>
      </c>
      <c r="H78" s="62">
        <f t="shared" si="0"/>
        <v>20593.91</v>
      </c>
      <c r="I78" s="62">
        <f t="shared" si="1"/>
        <v>128982.91</v>
      </c>
      <c r="J78" s="17">
        <f t="shared" si="2"/>
        <v>27</v>
      </c>
      <c r="K78" s="16">
        <v>0.19</v>
      </c>
      <c r="L78" s="49">
        <f t="shared" si="3"/>
        <v>5.13</v>
      </c>
      <c r="M78" s="17">
        <f t="shared" si="7"/>
        <v>32.130000000000003</v>
      </c>
      <c r="N78" s="15"/>
      <c r="O78" s="16">
        <v>0</v>
      </c>
      <c r="P78" s="17">
        <f t="shared" si="5"/>
        <v>0</v>
      </c>
      <c r="Q78" s="17">
        <f t="shared" si="6"/>
        <v>0</v>
      </c>
    </row>
    <row r="79" spans="1:17" s="3" customFormat="1" ht="18" x14ac:dyDescent="0.25">
      <c r="A79" s="12">
        <v>60</v>
      </c>
      <c r="B79" s="13">
        <v>92919</v>
      </c>
      <c r="C79" s="18" t="s">
        <v>83</v>
      </c>
      <c r="D79" s="12" t="s">
        <v>25</v>
      </c>
      <c r="E79" s="12">
        <v>1</v>
      </c>
      <c r="F79" s="58">
        <v>108389</v>
      </c>
      <c r="G79" s="16">
        <v>0.19</v>
      </c>
      <c r="H79" s="62">
        <f t="shared" si="0"/>
        <v>20593.91</v>
      </c>
      <c r="I79" s="62">
        <f t="shared" si="1"/>
        <v>128982.91</v>
      </c>
      <c r="J79" s="17">
        <f t="shared" si="2"/>
        <v>27</v>
      </c>
      <c r="K79" s="16">
        <v>0.19</v>
      </c>
      <c r="L79" s="49">
        <f t="shared" si="3"/>
        <v>5.13</v>
      </c>
      <c r="M79" s="17">
        <f t="shared" si="7"/>
        <v>32.130000000000003</v>
      </c>
      <c r="N79" s="15"/>
      <c r="O79" s="16">
        <v>0</v>
      </c>
      <c r="P79" s="17">
        <f t="shared" si="5"/>
        <v>0</v>
      </c>
      <c r="Q79" s="17">
        <f t="shared" si="6"/>
        <v>0</v>
      </c>
    </row>
    <row r="80" spans="1:17" s="3" customFormat="1" x14ac:dyDescent="0.25">
      <c r="A80" s="12">
        <v>61</v>
      </c>
      <c r="B80" s="13">
        <v>92919</v>
      </c>
      <c r="C80" s="18" t="s">
        <v>84</v>
      </c>
      <c r="D80" s="12" t="s">
        <v>25</v>
      </c>
      <c r="E80" s="12">
        <v>1</v>
      </c>
      <c r="F80" s="58">
        <v>108389</v>
      </c>
      <c r="G80" s="16">
        <v>0.19</v>
      </c>
      <c r="H80" s="62">
        <f t="shared" si="0"/>
        <v>20593.91</v>
      </c>
      <c r="I80" s="62">
        <f t="shared" si="1"/>
        <v>128982.91</v>
      </c>
      <c r="J80" s="17">
        <f t="shared" si="2"/>
        <v>27</v>
      </c>
      <c r="K80" s="16">
        <v>0.19</v>
      </c>
      <c r="L80" s="49">
        <f t="shared" si="3"/>
        <v>5.13</v>
      </c>
      <c r="M80" s="17">
        <f t="shared" si="7"/>
        <v>32.130000000000003</v>
      </c>
      <c r="N80" s="15"/>
      <c r="O80" s="16">
        <v>0</v>
      </c>
      <c r="P80" s="17">
        <f t="shared" si="5"/>
        <v>0</v>
      </c>
      <c r="Q80" s="17">
        <f t="shared" si="6"/>
        <v>0</v>
      </c>
    </row>
    <row r="81" spans="1:17" s="3" customFormat="1" x14ac:dyDescent="0.25">
      <c r="A81" s="12">
        <v>62</v>
      </c>
      <c r="B81" s="13">
        <v>92919</v>
      </c>
      <c r="C81" s="18" t="s">
        <v>85</v>
      </c>
      <c r="D81" s="12" t="s">
        <v>25</v>
      </c>
      <c r="E81" s="12">
        <v>1</v>
      </c>
      <c r="F81" s="58">
        <v>108389</v>
      </c>
      <c r="G81" s="16">
        <v>0.19</v>
      </c>
      <c r="H81" s="62">
        <f t="shared" si="0"/>
        <v>20593.91</v>
      </c>
      <c r="I81" s="62">
        <f t="shared" si="1"/>
        <v>128982.91</v>
      </c>
      <c r="J81" s="17">
        <f t="shared" si="2"/>
        <v>27</v>
      </c>
      <c r="K81" s="16">
        <v>0.19</v>
      </c>
      <c r="L81" s="49">
        <f t="shared" si="3"/>
        <v>5.13</v>
      </c>
      <c r="M81" s="17">
        <f t="shared" si="7"/>
        <v>32.130000000000003</v>
      </c>
      <c r="N81" s="15"/>
      <c r="O81" s="16">
        <v>0</v>
      </c>
      <c r="P81" s="17">
        <f t="shared" si="5"/>
        <v>0</v>
      </c>
      <c r="Q81" s="17">
        <f t="shared" si="6"/>
        <v>0</v>
      </c>
    </row>
    <row r="82" spans="1:17" s="3" customFormat="1" ht="18" x14ac:dyDescent="0.25">
      <c r="A82" s="12">
        <v>63</v>
      </c>
      <c r="B82" s="13">
        <v>92919</v>
      </c>
      <c r="C82" s="18" t="s">
        <v>86</v>
      </c>
      <c r="D82" s="12" t="s">
        <v>25</v>
      </c>
      <c r="E82" s="12">
        <v>1</v>
      </c>
      <c r="F82" s="58">
        <v>108389</v>
      </c>
      <c r="G82" s="16">
        <v>0.19</v>
      </c>
      <c r="H82" s="62">
        <f t="shared" si="0"/>
        <v>20593.91</v>
      </c>
      <c r="I82" s="62">
        <f t="shared" si="1"/>
        <v>128982.91</v>
      </c>
      <c r="J82" s="17">
        <f t="shared" si="2"/>
        <v>27</v>
      </c>
      <c r="K82" s="16">
        <v>0.19</v>
      </c>
      <c r="L82" s="49">
        <f t="shared" si="3"/>
        <v>5.13</v>
      </c>
      <c r="M82" s="17">
        <f t="shared" si="7"/>
        <v>32.130000000000003</v>
      </c>
      <c r="N82" s="15"/>
      <c r="O82" s="16">
        <v>0</v>
      </c>
      <c r="P82" s="17">
        <f t="shared" si="5"/>
        <v>0</v>
      </c>
      <c r="Q82" s="17">
        <f t="shared" si="6"/>
        <v>0</v>
      </c>
    </row>
    <row r="83" spans="1:17" s="3" customFormat="1" x14ac:dyDescent="0.25">
      <c r="A83" s="12">
        <v>64</v>
      </c>
      <c r="B83" s="13">
        <v>92919</v>
      </c>
      <c r="C83" s="18" t="s">
        <v>87</v>
      </c>
      <c r="D83" s="12" t="s">
        <v>25</v>
      </c>
      <c r="E83" s="12">
        <v>1</v>
      </c>
      <c r="F83" s="58">
        <v>108389</v>
      </c>
      <c r="G83" s="16">
        <v>0.19</v>
      </c>
      <c r="H83" s="62">
        <f t="shared" si="0"/>
        <v>20593.91</v>
      </c>
      <c r="I83" s="62">
        <f t="shared" si="1"/>
        <v>128982.91</v>
      </c>
      <c r="J83" s="17">
        <f t="shared" si="2"/>
        <v>27</v>
      </c>
      <c r="K83" s="16">
        <v>0.19</v>
      </c>
      <c r="L83" s="49">
        <f t="shared" si="3"/>
        <v>5.13</v>
      </c>
      <c r="M83" s="17">
        <f t="shared" si="7"/>
        <v>32.130000000000003</v>
      </c>
      <c r="N83" s="15"/>
      <c r="O83" s="16">
        <v>0</v>
      </c>
      <c r="P83" s="17">
        <f t="shared" si="5"/>
        <v>0</v>
      </c>
      <c r="Q83" s="17">
        <f t="shared" si="6"/>
        <v>0</v>
      </c>
    </row>
    <row r="84" spans="1:17" s="3" customFormat="1" x14ac:dyDescent="0.25">
      <c r="A84" s="12">
        <v>65</v>
      </c>
      <c r="B84" s="13">
        <v>92919</v>
      </c>
      <c r="C84" s="18" t="s">
        <v>88</v>
      </c>
      <c r="D84" s="12" t="s">
        <v>25</v>
      </c>
      <c r="E84" s="12">
        <v>1</v>
      </c>
      <c r="F84" s="58">
        <v>100676</v>
      </c>
      <c r="G84" s="16">
        <v>0.19</v>
      </c>
      <c r="H84" s="62">
        <f t="shared" si="0"/>
        <v>19128.439999999999</v>
      </c>
      <c r="I84" s="62">
        <f t="shared" si="1"/>
        <v>119804.44</v>
      </c>
      <c r="J84" s="17">
        <f t="shared" si="2"/>
        <v>25</v>
      </c>
      <c r="K84" s="16">
        <v>0.19</v>
      </c>
      <c r="L84" s="49">
        <f t="shared" si="3"/>
        <v>4.75</v>
      </c>
      <c r="M84" s="17">
        <f t="shared" si="7"/>
        <v>29.75</v>
      </c>
      <c r="N84" s="15"/>
      <c r="O84" s="16">
        <v>0</v>
      </c>
      <c r="P84" s="17">
        <f t="shared" si="5"/>
        <v>0</v>
      </c>
      <c r="Q84" s="17">
        <f t="shared" si="6"/>
        <v>0</v>
      </c>
    </row>
    <row r="85" spans="1:17" s="3" customFormat="1" ht="18" x14ac:dyDescent="0.25">
      <c r="A85" s="12">
        <v>66</v>
      </c>
      <c r="B85" s="13">
        <v>92919</v>
      </c>
      <c r="C85" s="18" t="s">
        <v>89</v>
      </c>
      <c r="D85" s="12" t="s">
        <v>25</v>
      </c>
      <c r="E85" s="12">
        <v>1</v>
      </c>
      <c r="F85" s="58">
        <v>104767</v>
      </c>
      <c r="G85" s="16">
        <v>0.19</v>
      </c>
      <c r="H85" s="62">
        <f t="shared" ref="H85:H106" si="8">ROUND(F85*G85,2)</f>
        <v>19905.73</v>
      </c>
      <c r="I85" s="62">
        <f t="shared" ref="I85:I106" si="9">ROUND(F85+H85,2)</f>
        <v>124672.73</v>
      </c>
      <c r="J85" s="17">
        <f t="shared" ref="J85:J106" si="10">ROUND(F85/4050,0)</f>
        <v>26</v>
      </c>
      <c r="K85" s="16">
        <v>0.19</v>
      </c>
      <c r="L85" s="49">
        <f t="shared" ref="L85:L106" si="11">ROUND(J85*19%,2)</f>
        <v>4.9400000000000004</v>
      </c>
      <c r="M85" s="17">
        <f t="shared" si="7"/>
        <v>30.94</v>
      </c>
      <c r="N85" s="15"/>
      <c r="O85" s="16">
        <v>0</v>
      </c>
      <c r="P85" s="17">
        <f t="shared" ref="P85:P106" si="12">ROUND(N85*O85,2)</f>
        <v>0</v>
      </c>
      <c r="Q85" s="17">
        <f t="shared" ref="Q85:Q106" si="13">ROUND(N85+P85,2)</f>
        <v>0</v>
      </c>
    </row>
    <row r="86" spans="1:17" s="3" customFormat="1" ht="18" x14ac:dyDescent="0.25">
      <c r="A86" s="12">
        <v>67</v>
      </c>
      <c r="B86" s="13">
        <v>92919</v>
      </c>
      <c r="C86" s="18" t="s">
        <v>90</v>
      </c>
      <c r="D86" s="12" t="s">
        <v>25</v>
      </c>
      <c r="E86" s="12">
        <v>1</v>
      </c>
      <c r="F86" s="58">
        <v>104767</v>
      </c>
      <c r="G86" s="16">
        <v>0.19</v>
      </c>
      <c r="H86" s="62">
        <f t="shared" si="8"/>
        <v>19905.73</v>
      </c>
      <c r="I86" s="62">
        <f t="shared" si="9"/>
        <v>124672.73</v>
      </c>
      <c r="J86" s="17">
        <f t="shared" si="10"/>
        <v>26</v>
      </c>
      <c r="K86" s="16">
        <v>0.19</v>
      </c>
      <c r="L86" s="49">
        <f t="shared" si="11"/>
        <v>4.9400000000000004</v>
      </c>
      <c r="M86" s="17">
        <f t="shared" si="7"/>
        <v>30.94</v>
      </c>
      <c r="N86" s="15"/>
      <c r="O86" s="16">
        <v>0</v>
      </c>
      <c r="P86" s="17">
        <f t="shared" si="12"/>
        <v>0</v>
      </c>
      <c r="Q86" s="17">
        <f t="shared" si="13"/>
        <v>0</v>
      </c>
    </row>
    <row r="87" spans="1:17" s="3" customFormat="1" x14ac:dyDescent="0.25">
      <c r="A87" s="12">
        <v>68</v>
      </c>
      <c r="B87" s="13">
        <v>92919</v>
      </c>
      <c r="C87" s="18" t="s">
        <v>91</v>
      </c>
      <c r="D87" s="12" t="s">
        <v>25</v>
      </c>
      <c r="E87" s="12">
        <v>1</v>
      </c>
      <c r="F87" s="58">
        <v>100415</v>
      </c>
      <c r="G87" s="16">
        <v>0.19</v>
      </c>
      <c r="H87" s="62">
        <f t="shared" si="8"/>
        <v>19078.849999999999</v>
      </c>
      <c r="I87" s="62">
        <f t="shared" si="9"/>
        <v>119493.85</v>
      </c>
      <c r="J87" s="17">
        <f t="shared" si="10"/>
        <v>25</v>
      </c>
      <c r="K87" s="16">
        <v>0.19</v>
      </c>
      <c r="L87" s="49">
        <f t="shared" si="11"/>
        <v>4.75</v>
      </c>
      <c r="M87" s="17">
        <f t="shared" si="7"/>
        <v>29.75</v>
      </c>
      <c r="N87" s="15"/>
      <c r="O87" s="16">
        <v>0</v>
      </c>
      <c r="P87" s="17">
        <f t="shared" si="12"/>
        <v>0</v>
      </c>
      <c r="Q87" s="17">
        <f t="shared" si="13"/>
        <v>0</v>
      </c>
    </row>
    <row r="88" spans="1:17" s="3" customFormat="1" x14ac:dyDescent="0.25">
      <c r="A88" s="12">
        <v>69</v>
      </c>
      <c r="B88" s="13">
        <v>92919</v>
      </c>
      <c r="C88" s="18" t="s">
        <v>92</v>
      </c>
      <c r="D88" s="12" t="s">
        <v>25</v>
      </c>
      <c r="E88" s="12">
        <v>1</v>
      </c>
      <c r="F88" s="58">
        <v>100415</v>
      </c>
      <c r="G88" s="16">
        <v>0.19</v>
      </c>
      <c r="H88" s="62">
        <f t="shared" si="8"/>
        <v>19078.849999999999</v>
      </c>
      <c r="I88" s="62">
        <f t="shared" si="9"/>
        <v>119493.85</v>
      </c>
      <c r="J88" s="17">
        <f t="shared" si="10"/>
        <v>25</v>
      </c>
      <c r="K88" s="16">
        <v>0.19</v>
      </c>
      <c r="L88" s="49">
        <f t="shared" si="11"/>
        <v>4.75</v>
      </c>
      <c r="M88" s="17">
        <f t="shared" si="7"/>
        <v>29.75</v>
      </c>
      <c r="N88" s="15"/>
      <c r="O88" s="16">
        <v>0</v>
      </c>
      <c r="P88" s="17">
        <f t="shared" si="12"/>
        <v>0</v>
      </c>
      <c r="Q88" s="17">
        <f t="shared" si="13"/>
        <v>0</v>
      </c>
    </row>
    <row r="89" spans="1:17" s="3" customFormat="1" x14ac:dyDescent="0.25">
      <c r="A89" s="12">
        <v>70</v>
      </c>
      <c r="B89" s="13">
        <v>92919</v>
      </c>
      <c r="C89" s="18" t="s">
        <v>93</v>
      </c>
      <c r="D89" s="12" t="s">
        <v>25</v>
      </c>
      <c r="E89" s="12">
        <v>1</v>
      </c>
      <c r="F89" s="58">
        <v>108389</v>
      </c>
      <c r="G89" s="16">
        <v>0.19</v>
      </c>
      <c r="H89" s="62">
        <f t="shared" si="8"/>
        <v>20593.91</v>
      </c>
      <c r="I89" s="62">
        <f t="shared" si="9"/>
        <v>128982.91</v>
      </c>
      <c r="J89" s="17">
        <f t="shared" si="10"/>
        <v>27</v>
      </c>
      <c r="K89" s="16">
        <v>0.19</v>
      </c>
      <c r="L89" s="49">
        <f t="shared" si="11"/>
        <v>5.13</v>
      </c>
      <c r="M89" s="17">
        <f t="shared" ref="M89:M106" si="14">ROUND(J89+L89,2)</f>
        <v>32.130000000000003</v>
      </c>
      <c r="N89" s="15"/>
      <c r="O89" s="16">
        <v>0</v>
      </c>
      <c r="P89" s="17">
        <f t="shared" si="12"/>
        <v>0</v>
      </c>
      <c r="Q89" s="17">
        <f t="shared" si="13"/>
        <v>0</v>
      </c>
    </row>
    <row r="90" spans="1:17" s="3" customFormat="1" x14ac:dyDescent="0.25">
      <c r="A90" s="12">
        <v>71</v>
      </c>
      <c r="B90" s="13">
        <v>92919</v>
      </c>
      <c r="C90" s="18" t="s">
        <v>94</v>
      </c>
      <c r="D90" s="12" t="s">
        <v>25</v>
      </c>
      <c r="E90" s="12">
        <v>1</v>
      </c>
      <c r="F90" s="58">
        <v>108389</v>
      </c>
      <c r="G90" s="16">
        <v>0.19</v>
      </c>
      <c r="H90" s="62">
        <f t="shared" si="8"/>
        <v>20593.91</v>
      </c>
      <c r="I90" s="62">
        <f t="shared" si="9"/>
        <v>128982.91</v>
      </c>
      <c r="J90" s="17">
        <f t="shared" si="10"/>
        <v>27</v>
      </c>
      <c r="K90" s="16">
        <v>0.19</v>
      </c>
      <c r="L90" s="49">
        <f t="shared" si="11"/>
        <v>5.13</v>
      </c>
      <c r="M90" s="17">
        <f t="shared" si="14"/>
        <v>32.130000000000003</v>
      </c>
      <c r="N90" s="15"/>
      <c r="O90" s="16">
        <v>0</v>
      </c>
      <c r="P90" s="17">
        <f t="shared" si="12"/>
        <v>0</v>
      </c>
      <c r="Q90" s="17">
        <f t="shared" si="13"/>
        <v>0</v>
      </c>
    </row>
    <row r="91" spans="1:17" s="3" customFormat="1" x14ac:dyDescent="0.25">
      <c r="A91" s="12">
        <v>72</v>
      </c>
      <c r="B91" s="13">
        <v>92919</v>
      </c>
      <c r="C91" s="18" t="s">
        <v>95</v>
      </c>
      <c r="D91" s="12" t="s">
        <v>25</v>
      </c>
      <c r="E91" s="12">
        <v>1</v>
      </c>
      <c r="F91" s="58">
        <v>119860</v>
      </c>
      <c r="G91" s="16">
        <v>0.19</v>
      </c>
      <c r="H91" s="62">
        <f t="shared" si="8"/>
        <v>22773.4</v>
      </c>
      <c r="I91" s="62">
        <f t="shared" si="9"/>
        <v>142633.4</v>
      </c>
      <c r="J91" s="17">
        <f t="shared" si="10"/>
        <v>30</v>
      </c>
      <c r="K91" s="16">
        <v>0.19</v>
      </c>
      <c r="L91" s="49">
        <f t="shared" si="11"/>
        <v>5.7</v>
      </c>
      <c r="M91" s="17">
        <f t="shared" si="14"/>
        <v>35.700000000000003</v>
      </c>
      <c r="N91" s="15"/>
      <c r="O91" s="16">
        <v>0</v>
      </c>
      <c r="P91" s="17">
        <f t="shared" si="12"/>
        <v>0</v>
      </c>
      <c r="Q91" s="17">
        <f t="shared" si="13"/>
        <v>0</v>
      </c>
    </row>
    <row r="92" spans="1:17" s="3" customFormat="1" x14ac:dyDescent="0.25">
      <c r="A92" s="12">
        <v>73</v>
      </c>
      <c r="B92" s="13">
        <v>92919</v>
      </c>
      <c r="C92" s="18" t="s">
        <v>96</v>
      </c>
      <c r="D92" s="12" t="s">
        <v>25</v>
      </c>
      <c r="E92" s="12">
        <v>1</v>
      </c>
      <c r="F92" s="58">
        <v>108389</v>
      </c>
      <c r="G92" s="16">
        <v>0.19</v>
      </c>
      <c r="H92" s="62">
        <f t="shared" si="8"/>
        <v>20593.91</v>
      </c>
      <c r="I92" s="62">
        <f t="shared" si="9"/>
        <v>128982.91</v>
      </c>
      <c r="J92" s="17">
        <f t="shared" si="10"/>
        <v>27</v>
      </c>
      <c r="K92" s="16">
        <v>0.19</v>
      </c>
      <c r="L92" s="49">
        <f t="shared" si="11"/>
        <v>5.13</v>
      </c>
      <c r="M92" s="17">
        <f t="shared" si="14"/>
        <v>32.130000000000003</v>
      </c>
      <c r="N92" s="15"/>
      <c r="O92" s="16">
        <v>0</v>
      </c>
      <c r="P92" s="17">
        <f t="shared" si="12"/>
        <v>0</v>
      </c>
      <c r="Q92" s="17">
        <f t="shared" si="13"/>
        <v>0</v>
      </c>
    </row>
    <row r="93" spans="1:17" s="3" customFormat="1" ht="18" x14ac:dyDescent="0.25">
      <c r="A93" s="12">
        <v>74</v>
      </c>
      <c r="B93" s="13">
        <v>92919</v>
      </c>
      <c r="C93" s="18" t="s">
        <v>97</v>
      </c>
      <c r="D93" s="12" t="s">
        <v>25</v>
      </c>
      <c r="E93" s="12">
        <v>1</v>
      </c>
      <c r="F93" s="58">
        <v>107096</v>
      </c>
      <c r="G93" s="16">
        <v>0.19</v>
      </c>
      <c r="H93" s="62">
        <f t="shared" si="8"/>
        <v>20348.240000000002</v>
      </c>
      <c r="I93" s="62">
        <f t="shared" si="9"/>
        <v>127444.24</v>
      </c>
      <c r="J93" s="17">
        <f t="shared" si="10"/>
        <v>26</v>
      </c>
      <c r="K93" s="16">
        <v>0.19</v>
      </c>
      <c r="L93" s="49">
        <f t="shared" si="11"/>
        <v>4.9400000000000004</v>
      </c>
      <c r="M93" s="17">
        <f t="shared" si="14"/>
        <v>30.94</v>
      </c>
      <c r="N93" s="15"/>
      <c r="O93" s="16">
        <v>0</v>
      </c>
      <c r="P93" s="17">
        <f t="shared" si="12"/>
        <v>0</v>
      </c>
      <c r="Q93" s="17">
        <f t="shared" si="13"/>
        <v>0</v>
      </c>
    </row>
    <row r="94" spans="1:17" s="3" customFormat="1" x14ac:dyDescent="0.25">
      <c r="A94" s="12">
        <v>75</v>
      </c>
      <c r="B94" s="13">
        <v>92919</v>
      </c>
      <c r="C94" s="18" t="s">
        <v>98</v>
      </c>
      <c r="D94" s="12" t="s">
        <v>25</v>
      </c>
      <c r="E94" s="12">
        <v>1</v>
      </c>
      <c r="F94" s="58">
        <v>108389</v>
      </c>
      <c r="G94" s="16">
        <v>0.19</v>
      </c>
      <c r="H94" s="62">
        <f t="shared" si="8"/>
        <v>20593.91</v>
      </c>
      <c r="I94" s="62">
        <f t="shared" si="9"/>
        <v>128982.91</v>
      </c>
      <c r="J94" s="17">
        <f t="shared" si="10"/>
        <v>27</v>
      </c>
      <c r="K94" s="16">
        <v>0.19</v>
      </c>
      <c r="L94" s="49">
        <f t="shared" si="11"/>
        <v>5.13</v>
      </c>
      <c r="M94" s="17">
        <f t="shared" si="14"/>
        <v>32.130000000000003</v>
      </c>
      <c r="N94" s="15"/>
      <c r="O94" s="16">
        <v>0</v>
      </c>
      <c r="P94" s="17">
        <f t="shared" si="12"/>
        <v>0</v>
      </c>
      <c r="Q94" s="17">
        <f t="shared" si="13"/>
        <v>0</v>
      </c>
    </row>
    <row r="95" spans="1:17" s="3" customFormat="1" x14ac:dyDescent="0.25">
      <c r="A95" s="12">
        <v>76</v>
      </c>
      <c r="B95" s="13">
        <v>92919</v>
      </c>
      <c r="C95" s="18" t="s">
        <v>99</v>
      </c>
      <c r="D95" s="12" t="s">
        <v>25</v>
      </c>
      <c r="E95" s="12">
        <v>1</v>
      </c>
      <c r="F95" s="58">
        <v>107819</v>
      </c>
      <c r="G95" s="16">
        <v>0.19</v>
      </c>
      <c r="H95" s="62">
        <f t="shared" si="8"/>
        <v>20485.61</v>
      </c>
      <c r="I95" s="62">
        <f t="shared" si="9"/>
        <v>128304.61</v>
      </c>
      <c r="J95" s="17">
        <f t="shared" si="10"/>
        <v>27</v>
      </c>
      <c r="K95" s="16">
        <v>0.19</v>
      </c>
      <c r="L95" s="49">
        <f t="shared" si="11"/>
        <v>5.13</v>
      </c>
      <c r="M95" s="17">
        <f t="shared" si="14"/>
        <v>32.130000000000003</v>
      </c>
      <c r="N95" s="15"/>
      <c r="O95" s="16">
        <v>0</v>
      </c>
      <c r="P95" s="17">
        <f t="shared" si="12"/>
        <v>0</v>
      </c>
      <c r="Q95" s="17">
        <f t="shared" si="13"/>
        <v>0</v>
      </c>
    </row>
    <row r="96" spans="1:17" s="3" customFormat="1" x14ac:dyDescent="0.25">
      <c r="A96" s="12">
        <v>77</v>
      </c>
      <c r="B96" s="13">
        <v>92919</v>
      </c>
      <c r="C96" s="18" t="s">
        <v>100</v>
      </c>
      <c r="D96" s="12" t="s">
        <v>25</v>
      </c>
      <c r="E96" s="12">
        <v>1</v>
      </c>
      <c r="F96" s="58">
        <v>108389</v>
      </c>
      <c r="G96" s="16">
        <v>0.19</v>
      </c>
      <c r="H96" s="62">
        <f t="shared" si="8"/>
        <v>20593.91</v>
      </c>
      <c r="I96" s="62">
        <f t="shared" si="9"/>
        <v>128982.91</v>
      </c>
      <c r="J96" s="17">
        <f t="shared" si="10"/>
        <v>27</v>
      </c>
      <c r="K96" s="16">
        <v>0.19</v>
      </c>
      <c r="L96" s="49">
        <f t="shared" si="11"/>
        <v>5.13</v>
      </c>
      <c r="M96" s="17">
        <f t="shared" si="14"/>
        <v>32.130000000000003</v>
      </c>
      <c r="N96" s="15"/>
      <c r="O96" s="16">
        <v>0</v>
      </c>
      <c r="P96" s="17">
        <f t="shared" si="12"/>
        <v>0</v>
      </c>
      <c r="Q96" s="17">
        <f t="shared" si="13"/>
        <v>0</v>
      </c>
    </row>
    <row r="97" spans="1:40" s="3" customFormat="1" x14ac:dyDescent="0.25">
      <c r="A97" s="12">
        <v>78</v>
      </c>
      <c r="B97" s="13">
        <v>92919</v>
      </c>
      <c r="C97" s="18" t="s">
        <v>101</v>
      </c>
      <c r="D97" s="12" t="s">
        <v>25</v>
      </c>
      <c r="E97" s="12">
        <v>1</v>
      </c>
      <c r="F97" s="58">
        <v>108389</v>
      </c>
      <c r="G97" s="16">
        <v>0.19</v>
      </c>
      <c r="H97" s="62">
        <f t="shared" si="8"/>
        <v>20593.91</v>
      </c>
      <c r="I97" s="62">
        <f t="shared" si="9"/>
        <v>128982.91</v>
      </c>
      <c r="J97" s="17">
        <f t="shared" si="10"/>
        <v>27</v>
      </c>
      <c r="K97" s="16">
        <v>0.19</v>
      </c>
      <c r="L97" s="49">
        <f t="shared" si="11"/>
        <v>5.13</v>
      </c>
      <c r="M97" s="17">
        <f t="shared" si="14"/>
        <v>32.130000000000003</v>
      </c>
      <c r="N97" s="15"/>
      <c r="O97" s="16">
        <v>0</v>
      </c>
      <c r="P97" s="17">
        <f t="shared" si="12"/>
        <v>0</v>
      </c>
      <c r="Q97" s="17">
        <f t="shared" si="13"/>
        <v>0</v>
      </c>
    </row>
    <row r="98" spans="1:40" s="3" customFormat="1" x14ac:dyDescent="0.25">
      <c r="A98" s="12">
        <v>79</v>
      </c>
      <c r="B98" s="13">
        <v>92919</v>
      </c>
      <c r="C98" s="18" t="s">
        <v>102</v>
      </c>
      <c r="D98" s="12" t="s">
        <v>25</v>
      </c>
      <c r="E98" s="12">
        <v>1</v>
      </c>
      <c r="F98" s="58">
        <v>96707</v>
      </c>
      <c r="G98" s="16">
        <v>0.19</v>
      </c>
      <c r="H98" s="62">
        <f t="shared" si="8"/>
        <v>18374.330000000002</v>
      </c>
      <c r="I98" s="62">
        <f t="shared" si="9"/>
        <v>115081.33</v>
      </c>
      <c r="J98" s="17">
        <f t="shared" si="10"/>
        <v>24</v>
      </c>
      <c r="K98" s="16">
        <v>0.19</v>
      </c>
      <c r="L98" s="49">
        <f t="shared" si="11"/>
        <v>4.5599999999999996</v>
      </c>
      <c r="M98" s="17">
        <f t="shared" si="14"/>
        <v>28.56</v>
      </c>
      <c r="N98" s="15"/>
      <c r="O98" s="16">
        <v>0</v>
      </c>
      <c r="P98" s="17">
        <f t="shared" si="12"/>
        <v>0</v>
      </c>
      <c r="Q98" s="17">
        <f t="shared" si="13"/>
        <v>0</v>
      </c>
    </row>
    <row r="99" spans="1:40" s="3" customFormat="1" x14ac:dyDescent="0.25">
      <c r="A99" s="12">
        <v>80</v>
      </c>
      <c r="B99" s="13">
        <v>92919</v>
      </c>
      <c r="C99" s="18" t="s">
        <v>103</v>
      </c>
      <c r="D99" s="12" t="s">
        <v>25</v>
      </c>
      <c r="E99" s="12">
        <v>1</v>
      </c>
      <c r="F99" s="58">
        <v>108389</v>
      </c>
      <c r="G99" s="16">
        <v>0.19</v>
      </c>
      <c r="H99" s="62">
        <f t="shared" si="8"/>
        <v>20593.91</v>
      </c>
      <c r="I99" s="62">
        <f t="shared" si="9"/>
        <v>128982.91</v>
      </c>
      <c r="J99" s="17">
        <f t="shared" si="10"/>
        <v>27</v>
      </c>
      <c r="K99" s="16">
        <v>0.19</v>
      </c>
      <c r="L99" s="49">
        <f t="shared" si="11"/>
        <v>5.13</v>
      </c>
      <c r="M99" s="17">
        <f t="shared" si="14"/>
        <v>32.130000000000003</v>
      </c>
      <c r="N99" s="15"/>
      <c r="O99" s="16">
        <v>0</v>
      </c>
      <c r="P99" s="17">
        <f t="shared" si="12"/>
        <v>0</v>
      </c>
      <c r="Q99" s="17">
        <f t="shared" si="13"/>
        <v>0</v>
      </c>
    </row>
    <row r="100" spans="1:40" s="3" customFormat="1" x14ac:dyDescent="0.25">
      <c r="A100" s="12">
        <v>81</v>
      </c>
      <c r="B100" s="13">
        <v>92919</v>
      </c>
      <c r="C100" s="18" t="s">
        <v>104</v>
      </c>
      <c r="D100" s="12" t="s">
        <v>25</v>
      </c>
      <c r="E100" s="12">
        <v>1</v>
      </c>
      <c r="F100" s="58">
        <v>108389</v>
      </c>
      <c r="G100" s="16">
        <v>0.19</v>
      </c>
      <c r="H100" s="62">
        <f t="shared" si="8"/>
        <v>20593.91</v>
      </c>
      <c r="I100" s="62">
        <f t="shared" si="9"/>
        <v>128982.91</v>
      </c>
      <c r="J100" s="17">
        <f t="shared" si="10"/>
        <v>27</v>
      </c>
      <c r="K100" s="16">
        <v>0.19</v>
      </c>
      <c r="L100" s="49">
        <f t="shared" si="11"/>
        <v>5.13</v>
      </c>
      <c r="M100" s="17">
        <f t="shared" si="14"/>
        <v>32.130000000000003</v>
      </c>
      <c r="N100" s="15"/>
      <c r="O100" s="16">
        <v>0</v>
      </c>
      <c r="P100" s="17">
        <f t="shared" si="12"/>
        <v>0</v>
      </c>
      <c r="Q100" s="17">
        <f t="shared" si="13"/>
        <v>0</v>
      </c>
    </row>
    <row r="101" spans="1:40" s="3" customFormat="1" x14ac:dyDescent="0.25">
      <c r="A101" s="12">
        <v>82</v>
      </c>
      <c r="B101" s="13">
        <v>92919</v>
      </c>
      <c r="C101" s="18" t="s">
        <v>105</v>
      </c>
      <c r="D101" s="12" t="s">
        <v>25</v>
      </c>
      <c r="E101" s="12">
        <v>1</v>
      </c>
      <c r="F101" s="58">
        <v>108389</v>
      </c>
      <c r="G101" s="16">
        <v>0.19</v>
      </c>
      <c r="H101" s="62">
        <f t="shared" si="8"/>
        <v>20593.91</v>
      </c>
      <c r="I101" s="62">
        <f t="shared" si="9"/>
        <v>128982.91</v>
      </c>
      <c r="J101" s="17">
        <f t="shared" si="10"/>
        <v>27</v>
      </c>
      <c r="K101" s="16">
        <v>0.19</v>
      </c>
      <c r="L101" s="49">
        <f t="shared" si="11"/>
        <v>5.13</v>
      </c>
      <c r="M101" s="17">
        <f t="shared" si="14"/>
        <v>32.130000000000003</v>
      </c>
      <c r="N101" s="15"/>
      <c r="O101" s="16">
        <v>0</v>
      </c>
      <c r="P101" s="17">
        <f t="shared" si="12"/>
        <v>0</v>
      </c>
      <c r="Q101" s="17">
        <f t="shared" si="13"/>
        <v>0</v>
      </c>
    </row>
    <row r="102" spans="1:40" s="3" customFormat="1" x14ac:dyDescent="0.25">
      <c r="A102" s="12">
        <v>83</v>
      </c>
      <c r="B102" s="13">
        <v>92919</v>
      </c>
      <c r="C102" s="18" t="s">
        <v>106</v>
      </c>
      <c r="D102" s="12" t="s">
        <v>25</v>
      </c>
      <c r="E102" s="12">
        <v>1</v>
      </c>
      <c r="F102" s="58">
        <v>108389</v>
      </c>
      <c r="G102" s="16">
        <v>0.19</v>
      </c>
      <c r="H102" s="62">
        <f t="shared" si="8"/>
        <v>20593.91</v>
      </c>
      <c r="I102" s="62">
        <f t="shared" si="9"/>
        <v>128982.91</v>
      </c>
      <c r="J102" s="17">
        <f t="shared" si="10"/>
        <v>27</v>
      </c>
      <c r="K102" s="16">
        <v>0.19</v>
      </c>
      <c r="L102" s="49">
        <f t="shared" si="11"/>
        <v>5.13</v>
      </c>
      <c r="M102" s="17">
        <f t="shared" si="14"/>
        <v>32.130000000000003</v>
      </c>
      <c r="N102" s="15"/>
      <c r="O102" s="16">
        <v>0</v>
      </c>
      <c r="P102" s="17">
        <f t="shared" si="12"/>
        <v>0</v>
      </c>
      <c r="Q102" s="17">
        <f t="shared" si="13"/>
        <v>0</v>
      </c>
    </row>
    <row r="103" spans="1:40" s="3" customFormat="1" ht="18" x14ac:dyDescent="0.25">
      <c r="A103" s="12">
        <v>84</v>
      </c>
      <c r="B103" s="13">
        <v>92919</v>
      </c>
      <c r="C103" s="18" t="s">
        <v>107</v>
      </c>
      <c r="D103" s="12" t="s">
        <v>25</v>
      </c>
      <c r="E103" s="12">
        <v>1</v>
      </c>
      <c r="F103" s="58">
        <v>120621</v>
      </c>
      <c r="G103" s="16">
        <v>0.19</v>
      </c>
      <c r="H103" s="62">
        <f t="shared" si="8"/>
        <v>22917.99</v>
      </c>
      <c r="I103" s="62">
        <f t="shared" si="9"/>
        <v>143538.99</v>
      </c>
      <c r="J103" s="17">
        <f t="shared" si="10"/>
        <v>30</v>
      </c>
      <c r="K103" s="16">
        <v>0.19</v>
      </c>
      <c r="L103" s="49">
        <f t="shared" si="11"/>
        <v>5.7</v>
      </c>
      <c r="M103" s="17">
        <f t="shared" si="14"/>
        <v>35.700000000000003</v>
      </c>
      <c r="N103" s="15"/>
      <c r="O103" s="16">
        <v>0</v>
      </c>
      <c r="P103" s="17">
        <f t="shared" si="12"/>
        <v>0</v>
      </c>
      <c r="Q103" s="17">
        <f t="shared" si="13"/>
        <v>0</v>
      </c>
    </row>
    <row r="104" spans="1:40" s="3" customFormat="1" x14ac:dyDescent="0.25">
      <c r="A104" s="12">
        <v>85</v>
      </c>
      <c r="B104" s="13">
        <v>92919</v>
      </c>
      <c r="C104" s="18" t="s">
        <v>108</v>
      </c>
      <c r="D104" s="12" t="s">
        <v>25</v>
      </c>
      <c r="E104" s="12">
        <v>1</v>
      </c>
      <c r="F104" s="58">
        <v>108389</v>
      </c>
      <c r="G104" s="16">
        <v>0.19</v>
      </c>
      <c r="H104" s="62">
        <f t="shared" si="8"/>
        <v>20593.91</v>
      </c>
      <c r="I104" s="62">
        <f t="shared" si="9"/>
        <v>128982.91</v>
      </c>
      <c r="J104" s="17">
        <f t="shared" si="10"/>
        <v>27</v>
      </c>
      <c r="K104" s="16">
        <v>0.19</v>
      </c>
      <c r="L104" s="49">
        <f t="shared" si="11"/>
        <v>5.13</v>
      </c>
      <c r="M104" s="17">
        <f t="shared" si="14"/>
        <v>32.130000000000003</v>
      </c>
      <c r="N104" s="15"/>
      <c r="O104" s="16">
        <v>0</v>
      </c>
      <c r="P104" s="17">
        <f t="shared" si="12"/>
        <v>0</v>
      </c>
      <c r="Q104" s="17">
        <f t="shared" si="13"/>
        <v>0</v>
      </c>
    </row>
    <row r="105" spans="1:40" s="3" customFormat="1" x14ac:dyDescent="0.25">
      <c r="A105" s="12">
        <v>86</v>
      </c>
      <c r="B105" s="13">
        <v>92919</v>
      </c>
      <c r="C105" s="18" t="s">
        <v>109</v>
      </c>
      <c r="D105" s="12" t="s">
        <v>25</v>
      </c>
      <c r="E105" s="12">
        <v>1</v>
      </c>
      <c r="F105" s="58">
        <v>108389</v>
      </c>
      <c r="G105" s="16">
        <v>0.19</v>
      </c>
      <c r="H105" s="62">
        <f t="shared" si="8"/>
        <v>20593.91</v>
      </c>
      <c r="I105" s="62">
        <f t="shared" si="9"/>
        <v>128982.91</v>
      </c>
      <c r="J105" s="17">
        <f t="shared" si="10"/>
        <v>27</v>
      </c>
      <c r="K105" s="16">
        <v>0.19</v>
      </c>
      <c r="L105" s="49">
        <f t="shared" si="11"/>
        <v>5.13</v>
      </c>
      <c r="M105" s="17">
        <f t="shared" si="14"/>
        <v>32.130000000000003</v>
      </c>
      <c r="N105" s="15"/>
      <c r="O105" s="16">
        <v>0</v>
      </c>
      <c r="P105" s="17">
        <f t="shared" si="12"/>
        <v>0</v>
      </c>
      <c r="Q105" s="17">
        <f t="shared" si="13"/>
        <v>0</v>
      </c>
    </row>
    <row r="106" spans="1:40" s="3" customFormat="1" x14ac:dyDescent="0.25">
      <c r="A106" s="12">
        <v>87</v>
      </c>
      <c r="B106" s="13">
        <v>92919</v>
      </c>
      <c r="C106" s="14" t="s">
        <v>110</v>
      </c>
      <c r="D106" s="12" t="s">
        <v>25</v>
      </c>
      <c r="E106" s="12">
        <v>1</v>
      </c>
      <c r="F106" s="58">
        <v>104767</v>
      </c>
      <c r="G106" s="16">
        <v>0.19</v>
      </c>
      <c r="H106" s="62">
        <f t="shared" si="8"/>
        <v>19905.73</v>
      </c>
      <c r="I106" s="62">
        <f t="shared" si="9"/>
        <v>124672.73</v>
      </c>
      <c r="J106" s="17">
        <f t="shared" si="10"/>
        <v>26</v>
      </c>
      <c r="K106" s="16">
        <v>0.19</v>
      </c>
      <c r="L106" s="49">
        <f t="shared" si="11"/>
        <v>4.9400000000000004</v>
      </c>
      <c r="M106" s="17">
        <f t="shared" si="14"/>
        <v>30.94</v>
      </c>
      <c r="N106" s="15"/>
      <c r="O106" s="16">
        <v>0</v>
      </c>
      <c r="P106" s="17">
        <f t="shared" si="12"/>
        <v>0</v>
      </c>
      <c r="Q106" s="17">
        <f t="shared" si="13"/>
        <v>0</v>
      </c>
    </row>
    <row r="107" spans="1:40" s="3" customFormat="1" ht="18" customHeight="1" x14ac:dyDescent="0.25">
      <c r="A107" s="19"/>
      <c r="B107" s="19"/>
      <c r="C107" s="22" t="s">
        <v>111</v>
      </c>
      <c r="D107" s="23"/>
      <c r="E107" s="23"/>
      <c r="F107" s="59"/>
      <c r="G107" s="24"/>
      <c r="H107" s="59"/>
      <c r="I107" s="63">
        <f>SUM(I20:I106)</f>
        <v>12655886.810000006</v>
      </c>
      <c r="J107" s="25"/>
      <c r="K107" s="24"/>
      <c r="L107" s="25"/>
      <c r="M107" s="25">
        <f>SUM(M20:M106)</f>
        <v>3138.0300000000034</v>
      </c>
      <c r="N107" s="52" t="s">
        <v>112</v>
      </c>
      <c r="O107" s="53"/>
      <c r="P107" s="21"/>
      <c r="Q107" s="21">
        <f>SUM(Q20:Q106)</f>
        <v>0</v>
      </c>
    </row>
    <row r="108" spans="1:40" s="3" customFormat="1" ht="18" customHeight="1" x14ac:dyDescent="0.25">
      <c r="F108" s="60"/>
      <c r="H108" s="60"/>
      <c r="I108" s="60"/>
    </row>
    <row r="109" spans="1:40" s="3" customFormat="1" ht="39" customHeight="1" x14ac:dyDescent="0.25">
      <c r="A109" s="28" t="s">
        <v>114</v>
      </c>
      <c r="F109" s="60"/>
      <c r="H109" s="60"/>
      <c r="I109" s="60"/>
    </row>
    <row r="110" spans="1:40" s="27" customFormat="1" ht="126" customHeight="1" x14ac:dyDescent="0.25">
      <c r="A110" s="33" t="s">
        <v>113</v>
      </c>
      <c r="B110" s="34"/>
      <c r="C110" s="34"/>
      <c r="D110" s="34"/>
      <c r="E110" s="34"/>
      <c r="F110" s="34"/>
      <c r="G110" s="34"/>
      <c r="H110" s="34"/>
      <c r="I110" s="34"/>
      <c r="J110" s="34"/>
      <c r="K110" s="34"/>
      <c r="L110" s="34"/>
      <c r="M110" s="34"/>
      <c r="N110" s="34"/>
      <c r="O110" s="34"/>
      <c r="P110" s="34"/>
      <c r="Q110" s="34"/>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row>
    <row r="111" spans="1:40" ht="57.75" customHeight="1" x14ac:dyDescent="0.25">
      <c r="A111" s="35" t="s">
        <v>15</v>
      </c>
      <c r="B111" s="36"/>
      <c r="C111" s="36"/>
      <c r="D111" s="36"/>
      <c r="E111" s="36"/>
      <c r="F111" s="36"/>
      <c r="G111" s="36"/>
      <c r="H111" s="36"/>
      <c r="I111" s="36"/>
      <c r="J111" s="36"/>
      <c r="K111" s="36"/>
      <c r="L111" s="36"/>
      <c r="M111" s="36"/>
      <c r="N111" s="36"/>
      <c r="O111" s="36"/>
      <c r="P111" s="36"/>
      <c r="Q111" s="36"/>
      <c r="AB111" s="3"/>
      <c r="AC111" s="3"/>
      <c r="AD111" s="3"/>
      <c r="AE111" s="3"/>
      <c r="AF111" s="3"/>
      <c r="AG111" s="3"/>
      <c r="AH111" s="3"/>
      <c r="AI111" s="3"/>
      <c r="AJ111" s="3"/>
      <c r="AK111" s="3"/>
      <c r="AL111" s="3"/>
      <c r="AM111" s="3"/>
      <c r="AN111" s="3"/>
    </row>
    <row r="112" spans="1:40" ht="57.75" customHeight="1" x14ac:dyDescent="0.25">
      <c r="A112" s="29" t="s">
        <v>115</v>
      </c>
      <c r="B112" s="30"/>
      <c r="C112" s="30"/>
      <c r="D112" s="30"/>
      <c r="E112" s="30"/>
      <c r="F112" s="30"/>
      <c r="G112" s="30"/>
      <c r="H112" s="30"/>
      <c r="I112" s="30"/>
      <c r="J112" s="30"/>
      <c r="K112" s="30"/>
      <c r="L112" s="30"/>
      <c r="M112" s="30"/>
      <c r="N112" s="30"/>
      <c r="O112" s="30"/>
      <c r="P112" s="30"/>
      <c r="Q112" s="30"/>
      <c r="AB112" s="3"/>
      <c r="AC112" s="3"/>
      <c r="AD112" s="3"/>
      <c r="AE112" s="3"/>
      <c r="AF112" s="3"/>
      <c r="AG112" s="3"/>
      <c r="AH112" s="3"/>
      <c r="AI112" s="3"/>
      <c r="AJ112" s="3"/>
      <c r="AK112" s="3"/>
      <c r="AL112" s="3"/>
      <c r="AM112" s="3"/>
      <c r="AN112" s="3"/>
    </row>
    <row r="113" spans="1:40" x14ac:dyDescent="0.25">
      <c r="A113" s="31" t="s">
        <v>16</v>
      </c>
      <c r="B113" s="32"/>
      <c r="C113" s="32"/>
      <c r="D113" s="32"/>
      <c r="E113" s="32"/>
      <c r="F113" s="32"/>
      <c r="G113" s="32"/>
      <c r="H113" s="32"/>
      <c r="I113" s="32"/>
      <c r="J113" s="32"/>
      <c r="K113" s="32"/>
      <c r="L113" s="32"/>
      <c r="M113" s="32"/>
      <c r="N113" s="32"/>
      <c r="O113" s="32"/>
      <c r="P113" s="32"/>
      <c r="Q113" s="32"/>
      <c r="AB113" s="3"/>
      <c r="AC113" s="3"/>
      <c r="AD113" s="3"/>
      <c r="AE113" s="3"/>
      <c r="AF113" s="3"/>
      <c r="AG113" s="3"/>
      <c r="AH113" s="3"/>
      <c r="AI113" s="3"/>
      <c r="AJ113" s="3"/>
      <c r="AK113" s="3"/>
      <c r="AL113" s="3"/>
      <c r="AM113" s="3"/>
      <c r="AN113" s="3"/>
    </row>
    <row r="114" spans="1:40" x14ac:dyDescent="0.25">
      <c r="A114" s="31"/>
      <c r="B114" s="32"/>
      <c r="C114" s="32"/>
      <c r="D114" s="32"/>
      <c r="E114" s="32"/>
      <c r="F114" s="32"/>
      <c r="G114" s="32"/>
      <c r="H114" s="32"/>
      <c r="I114" s="32"/>
      <c r="J114" s="32"/>
      <c r="K114" s="32"/>
      <c r="L114" s="32"/>
      <c r="M114" s="32"/>
      <c r="N114" s="32"/>
      <c r="O114" s="32"/>
      <c r="P114" s="32"/>
      <c r="Q114" s="32"/>
      <c r="AB114" s="3"/>
      <c r="AC114" s="3"/>
      <c r="AD114" s="3"/>
      <c r="AE114" s="3"/>
      <c r="AF114" s="3"/>
      <c r="AG114" s="3"/>
      <c r="AH114" s="3"/>
      <c r="AI114" s="3"/>
      <c r="AJ114" s="3"/>
      <c r="AK114" s="3"/>
      <c r="AL114" s="3"/>
      <c r="AM114" s="3"/>
      <c r="AN114" s="3"/>
    </row>
    <row r="115" spans="1:40" s="3" customFormat="1" x14ac:dyDescent="0.25">
      <c r="F115" s="60"/>
      <c r="H115" s="60"/>
      <c r="I115" s="60"/>
    </row>
    <row r="116" spans="1:40" s="3" customFormat="1" x14ac:dyDescent="0.25">
      <c r="F116" s="60"/>
      <c r="H116" s="60"/>
      <c r="I116" s="60"/>
    </row>
    <row r="117" spans="1:40" s="3" customFormat="1" x14ac:dyDescent="0.25">
      <c r="F117" s="60"/>
      <c r="H117" s="60"/>
      <c r="I117" s="60"/>
    </row>
    <row r="118" spans="1:40" s="3" customFormat="1" x14ac:dyDescent="0.25">
      <c r="F118" s="60"/>
      <c r="H118" s="60"/>
      <c r="I118" s="60"/>
    </row>
    <row r="119" spans="1:40" s="3" customFormat="1" x14ac:dyDescent="0.25">
      <c r="F119" s="60"/>
      <c r="H119" s="60"/>
      <c r="I119" s="60"/>
    </row>
    <row r="120" spans="1:40" s="3" customFormat="1" x14ac:dyDescent="0.25">
      <c r="F120" s="60"/>
      <c r="H120" s="60"/>
      <c r="I120" s="60"/>
    </row>
    <row r="121" spans="1:40" s="3" customFormat="1" x14ac:dyDescent="0.25">
      <c r="F121" s="60"/>
      <c r="H121" s="60"/>
      <c r="I121" s="60"/>
    </row>
    <row r="122" spans="1:40" s="3" customFormat="1" x14ac:dyDescent="0.25">
      <c r="F122" s="60"/>
      <c r="H122" s="60"/>
      <c r="I122" s="60"/>
    </row>
    <row r="123" spans="1:40" s="3" customFormat="1" x14ac:dyDescent="0.25">
      <c r="F123" s="60"/>
      <c r="H123" s="60"/>
      <c r="I123" s="60"/>
    </row>
    <row r="124" spans="1:40" s="3" customFormat="1" x14ac:dyDescent="0.25">
      <c r="F124" s="60"/>
      <c r="H124" s="60"/>
      <c r="I124" s="60"/>
    </row>
    <row r="125" spans="1:40" s="3" customFormat="1" x14ac:dyDescent="0.25">
      <c r="F125" s="60"/>
      <c r="H125" s="60"/>
      <c r="I125" s="60"/>
    </row>
    <row r="126" spans="1:40" s="3" customFormat="1" x14ac:dyDescent="0.25">
      <c r="F126" s="60"/>
      <c r="H126" s="60"/>
      <c r="I126" s="60"/>
    </row>
    <row r="127" spans="1:40" s="3" customFormat="1" x14ac:dyDescent="0.25">
      <c r="F127" s="60"/>
      <c r="H127" s="60"/>
      <c r="I127" s="60"/>
    </row>
    <row r="128" spans="1:40" s="3" customFormat="1" x14ac:dyDescent="0.25">
      <c r="F128" s="60"/>
      <c r="H128" s="60"/>
      <c r="I128" s="60"/>
    </row>
    <row r="129" spans="6:9" s="3" customFormat="1" x14ac:dyDescent="0.25">
      <c r="F129" s="60"/>
      <c r="H129" s="60"/>
      <c r="I129" s="60"/>
    </row>
    <row r="130" spans="6:9" s="3" customFormat="1" x14ac:dyDescent="0.25">
      <c r="F130" s="60"/>
      <c r="H130" s="60"/>
      <c r="I130" s="60"/>
    </row>
    <row r="131" spans="6:9" s="3" customFormat="1" x14ac:dyDescent="0.25">
      <c r="F131" s="60"/>
      <c r="H131" s="60"/>
      <c r="I131" s="60"/>
    </row>
    <row r="132" spans="6:9" s="3" customFormat="1" x14ac:dyDescent="0.25">
      <c r="F132" s="60"/>
      <c r="H132" s="60"/>
      <c r="I132" s="60"/>
    </row>
    <row r="133" spans="6:9" s="3" customFormat="1" x14ac:dyDescent="0.25">
      <c r="F133" s="60"/>
      <c r="H133" s="60"/>
      <c r="I133" s="60"/>
    </row>
    <row r="134" spans="6:9" s="3" customFormat="1" x14ac:dyDescent="0.25">
      <c r="F134" s="60"/>
      <c r="H134" s="60"/>
      <c r="I134" s="60"/>
    </row>
    <row r="135" spans="6:9" s="3" customFormat="1" x14ac:dyDescent="0.25">
      <c r="F135" s="60"/>
      <c r="H135" s="60"/>
      <c r="I135" s="60"/>
    </row>
    <row r="136" spans="6:9" s="3" customFormat="1" x14ac:dyDescent="0.25">
      <c r="F136" s="60"/>
      <c r="H136" s="60"/>
      <c r="I136" s="60"/>
    </row>
    <row r="137" spans="6:9" s="3" customFormat="1" x14ac:dyDescent="0.25">
      <c r="F137" s="60"/>
      <c r="H137" s="60"/>
      <c r="I137" s="60"/>
    </row>
    <row r="138" spans="6:9" s="3" customFormat="1" x14ac:dyDescent="0.25">
      <c r="F138" s="60"/>
      <c r="H138" s="60"/>
      <c r="I138" s="60"/>
    </row>
    <row r="139" spans="6:9" s="3" customFormat="1" x14ac:dyDescent="0.25">
      <c r="F139" s="60"/>
      <c r="H139" s="60"/>
      <c r="I139" s="60"/>
    </row>
    <row r="140" spans="6:9" s="3" customFormat="1" x14ac:dyDescent="0.25">
      <c r="F140" s="60"/>
      <c r="H140" s="60"/>
      <c r="I140" s="60"/>
    </row>
    <row r="141" spans="6:9" s="3" customFormat="1" x14ac:dyDescent="0.25">
      <c r="F141" s="60"/>
      <c r="H141" s="60"/>
      <c r="I141" s="60"/>
    </row>
    <row r="142" spans="6:9" s="3" customFormat="1" x14ac:dyDescent="0.25">
      <c r="F142" s="60"/>
      <c r="H142" s="60"/>
      <c r="I142" s="60"/>
    </row>
    <row r="143" spans="6:9" s="3" customFormat="1" x14ac:dyDescent="0.25">
      <c r="F143" s="60"/>
      <c r="H143" s="60"/>
      <c r="I143" s="60"/>
    </row>
    <row r="144" spans="6:9" s="3" customFormat="1" x14ac:dyDescent="0.25">
      <c r="F144" s="60"/>
      <c r="H144" s="60"/>
      <c r="I144" s="60"/>
    </row>
    <row r="145" spans="6:9" s="3" customFormat="1" x14ac:dyDescent="0.25">
      <c r="F145" s="60"/>
      <c r="H145" s="60"/>
      <c r="I145" s="60"/>
    </row>
    <row r="146" spans="6:9" s="3" customFormat="1" x14ac:dyDescent="0.25">
      <c r="F146" s="60"/>
      <c r="H146" s="60"/>
      <c r="I146" s="60"/>
    </row>
    <row r="147" spans="6:9" s="3" customFormat="1" x14ac:dyDescent="0.25">
      <c r="F147" s="60"/>
      <c r="H147" s="60"/>
      <c r="I147" s="60"/>
    </row>
    <row r="148" spans="6:9" s="3" customFormat="1" x14ac:dyDescent="0.25">
      <c r="F148" s="60"/>
      <c r="H148" s="60"/>
      <c r="I148" s="60"/>
    </row>
    <row r="149" spans="6:9" s="3" customFormat="1" x14ac:dyDescent="0.25">
      <c r="F149" s="60"/>
      <c r="H149" s="60"/>
      <c r="I149" s="60"/>
    </row>
    <row r="150" spans="6:9" s="3" customFormat="1" x14ac:dyDescent="0.25">
      <c r="F150" s="60"/>
      <c r="H150" s="60"/>
      <c r="I150" s="60"/>
    </row>
    <row r="151" spans="6:9" s="3" customFormat="1" x14ac:dyDescent="0.25">
      <c r="F151" s="60"/>
      <c r="H151" s="60"/>
      <c r="I151" s="60"/>
    </row>
    <row r="152" spans="6:9" s="3" customFormat="1" x14ac:dyDescent="0.25">
      <c r="F152" s="60"/>
      <c r="H152" s="60"/>
      <c r="I152" s="60"/>
    </row>
    <row r="153" spans="6:9" s="3" customFormat="1" x14ac:dyDescent="0.25">
      <c r="F153" s="60"/>
      <c r="H153" s="60"/>
      <c r="I153" s="60"/>
    </row>
    <row r="154" spans="6:9" s="3" customFormat="1" x14ac:dyDescent="0.25">
      <c r="F154" s="60"/>
      <c r="H154" s="60"/>
      <c r="I154" s="60"/>
    </row>
    <row r="155" spans="6:9" s="3" customFormat="1" x14ac:dyDescent="0.25">
      <c r="F155" s="60"/>
      <c r="H155" s="60"/>
      <c r="I155" s="60"/>
    </row>
    <row r="156" spans="6:9" s="3" customFormat="1" x14ac:dyDescent="0.25">
      <c r="F156" s="60"/>
      <c r="H156" s="60"/>
      <c r="I156" s="60"/>
    </row>
    <row r="157" spans="6:9" s="3" customFormat="1" x14ac:dyDescent="0.25">
      <c r="F157" s="60"/>
      <c r="H157" s="60"/>
      <c r="I157" s="60"/>
    </row>
    <row r="158" spans="6:9" s="3" customFormat="1" x14ac:dyDescent="0.25">
      <c r="F158" s="60"/>
      <c r="H158" s="60"/>
      <c r="I158" s="60"/>
    </row>
    <row r="159" spans="6:9" s="3" customFormat="1" x14ac:dyDescent="0.25">
      <c r="F159" s="60"/>
      <c r="H159" s="60"/>
      <c r="I159" s="60"/>
    </row>
    <row r="160" spans="6:9" s="3" customFormat="1" x14ac:dyDescent="0.25">
      <c r="F160" s="60"/>
      <c r="H160" s="60"/>
      <c r="I160" s="60"/>
    </row>
    <row r="161" spans="6:9" s="3" customFormat="1" x14ac:dyDescent="0.25">
      <c r="F161" s="60"/>
      <c r="H161" s="60"/>
      <c r="I161" s="60"/>
    </row>
    <row r="162" spans="6:9" s="3" customFormat="1" x14ac:dyDescent="0.25">
      <c r="F162" s="60"/>
      <c r="H162" s="60"/>
      <c r="I162" s="60"/>
    </row>
    <row r="163" spans="6:9" s="3" customFormat="1" x14ac:dyDescent="0.25">
      <c r="F163" s="60"/>
      <c r="H163" s="60"/>
      <c r="I163" s="60"/>
    </row>
    <row r="164" spans="6:9" s="3" customFormat="1" x14ac:dyDescent="0.25">
      <c r="F164" s="60"/>
      <c r="H164" s="60"/>
      <c r="I164" s="60"/>
    </row>
    <row r="165" spans="6:9" s="3" customFormat="1" x14ac:dyDescent="0.25">
      <c r="F165" s="60"/>
      <c r="H165" s="60"/>
      <c r="I165" s="60"/>
    </row>
    <row r="166" spans="6:9" s="3" customFormat="1" x14ac:dyDescent="0.25">
      <c r="F166" s="60"/>
      <c r="H166" s="60"/>
      <c r="I166" s="60"/>
    </row>
    <row r="167" spans="6:9" s="3" customFormat="1" x14ac:dyDescent="0.25">
      <c r="F167" s="60"/>
      <c r="H167" s="60"/>
      <c r="I167" s="60"/>
    </row>
    <row r="168" spans="6:9" s="3" customFormat="1" x14ac:dyDescent="0.25">
      <c r="F168" s="60"/>
      <c r="H168" s="60"/>
      <c r="I168" s="60"/>
    </row>
    <row r="169" spans="6:9" s="3" customFormat="1" x14ac:dyDescent="0.25">
      <c r="F169" s="60"/>
      <c r="H169" s="60"/>
      <c r="I169" s="60"/>
    </row>
    <row r="170" spans="6:9" s="3" customFormat="1" x14ac:dyDescent="0.25">
      <c r="F170" s="60"/>
      <c r="H170" s="60"/>
      <c r="I170" s="60"/>
    </row>
    <row r="171" spans="6:9" s="3" customFormat="1" x14ac:dyDescent="0.25">
      <c r="F171" s="60"/>
      <c r="H171" s="60"/>
      <c r="I171" s="60"/>
    </row>
    <row r="172" spans="6:9" s="3" customFormat="1" x14ac:dyDescent="0.25">
      <c r="F172" s="60"/>
      <c r="H172" s="60"/>
      <c r="I172" s="60"/>
    </row>
    <row r="173" spans="6:9" s="3" customFormat="1" x14ac:dyDescent="0.25">
      <c r="F173" s="60"/>
      <c r="H173" s="60"/>
      <c r="I173" s="60"/>
    </row>
    <row r="174" spans="6:9" s="3" customFormat="1" x14ac:dyDescent="0.25">
      <c r="F174" s="60"/>
      <c r="H174" s="60"/>
      <c r="I174" s="60"/>
    </row>
    <row r="175" spans="6:9" s="3" customFormat="1" x14ac:dyDescent="0.25">
      <c r="F175" s="60"/>
      <c r="H175" s="60"/>
      <c r="I175" s="60"/>
    </row>
    <row r="176" spans="6:9" s="3" customFormat="1" x14ac:dyDescent="0.25">
      <c r="F176" s="60"/>
      <c r="H176" s="60"/>
      <c r="I176" s="60"/>
    </row>
    <row r="177" spans="6:9" s="3" customFormat="1" x14ac:dyDescent="0.25">
      <c r="F177" s="60"/>
      <c r="H177" s="60"/>
      <c r="I177" s="60"/>
    </row>
    <row r="178" spans="6:9" s="3" customFormat="1" x14ac:dyDescent="0.25">
      <c r="F178" s="60"/>
      <c r="H178" s="60"/>
      <c r="I178" s="60"/>
    </row>
    <row r="179" spans="6:9" s="3" customFormat="1" x14ac:dyDescent="0.25">
      <c r="F179" s="60"/>
      <c r="H179" s="60"/>
      <c r="I179" s="60"/>
    </row>
    <row r="180" spans="6:9" s="3" customFormat="1" x14ac:dyDescent="0.25">
      <c r="F180" s="60"/>
      <c r="H180" s="60"/>
      <c r="I180" s="60"/>
    </row>
    <row r="181" spans="6:9" s="3" customFormat="1" x14ac:dyDescent="0.25">
      <c r="F181" s="60"/>
      <c r="H181" s="60"/>
      <c r="I181" s="60"/>
    </row>
    <row r="182" spans="6:9" s="3" customFormat="1" x14ac:dyDescent="0.25">
      <c r="F182" s="60"/>
      <c r="H182" s="60"/>
      <c r="I182" s="60"/>
    </row>
    <row r="183" spans="6:9" s="3" customFormat="1" x14ac:dyDescent="0.25">
      <c r="F183" s="60"/>
      <c r="H183" s="60"/>
      <c r="I183" s="60"/>
    </row>
    <row r="184" spans="6:9" s="3" customFormat="1" x14ac:dyDescent="0.25">
      <c r="F184" s="60"/>
      <c r="H184" s="60"/>
      <c r="I184" s="60"/>
    </row>
    <row r="185" spans="6:9" s="3" customFormat="1" x14ac:dyDescent="0.25">
      <c r="F185" s="60"/>
      <c r="H185" s="60"/>
      <c r="I185" s="60"/>
    </row>
    <row r="186" spans="6:9" s="3" customFormat="1" x14ac:dyDescent="0.25">
      <c r="F186" s="60"/>
      <c r="H186" s="60"/>
      <c r="I186" s="60"/>
    </row>
    <row r="187" spans="6:9" s="3" customFormat="1" x14ac:dyDescent="0.25">
      <c r="F187" s="60"/>
      <c r="H187" s="60"/>
      <c r="I187" s="60"/>
    </row>
    <row r="188" spans="6:9" s="3" customFormat="1" x14ac:dyDescent="0.25">
      <c r="F188" s="60"/>
      <c r="H188" s="60"/>
      <c r="I188" s="60"/>
    </row>
    <row r="189" spans="6:9" s="3" customFormat="1" x14ac:dyDescent="0.25">
      <c r="F189" s="60"/>
      <c r="H189" s="60"/>
      <c r="I189" s="60"/>
    </row>
    <row r="190" spans="6:9" s="3" customFormat="1" x14ac:dyDescent="0.25">
      <c r="F190" s="60"/>
      <c r="H190" s="60"/>
      <c r="I190" s="60"/>
    </row>
    <row r="191" spans="6:9" s="3" customFormat="1" x14ac:dyDescent="0.25">
      <c r="F191" s="60"/>
      <c r="H191" s="60"/>
      <c r="I191" s="60"/>
    </row>
    <row r="192" spans="6:9" s="3" customFormat="1" x14ac:dyDescent="0.25">
      <c r="F192" s="60"/>
      <c r="H192" s="60"/>
      <c r="I192" s="60"/>
    </row>
    <row r="193" spans="6:9" s="3" customFormat="1" x14ac:dyDescent="0.25">
      <c r="F193" s="60"/>
      <c r="H193" s="60"/>
      <c r="I193" s="60"/>
    </row>
    <row r="194" spans="6:9" s="3" customFormat="1" x14ac:dyDescent="0.25">
      <c r="F194" s="60"/>
      <c r="H194" s="60"/>
      <c r="I194" s="60"/>
    </row>
    <row r="195" spans="6:9" s="3" customFormat="1" x14ac:dyDescent="0.25">
      <c r="F195" s="60"/>
      <c r="H195" s="60"/>
      <c r="I195" s="60"/>
    </row>
    <row r="196" spans="6:9" s="3" customFormat="1" x14ac:dyDescent="0.25">
      <c r="F196" s="60"/>
      <c r="H196" s="60"/>
      <c r="I196" s="60"/>
    </row>
    <row r="197" spans="6:9" s="3" customFormat="1" x14ac:dyDescent="0.25">
      <c r="F197" s="60"/>
      <c r="H197" s="60"/>
      <c r="I197" s="60"/>
    </row>
    <row r="198" spans="6:9" s="3" customFormat="1" x14ac:dyDescent="0.25">
      <c r="F198" s="60"/>
      <c r="H198" s="60"/>
      <c r="I198" s="60"/>
    </row>
    <row r="199" spans="6:9" s="3" customFormat="1" x14ac:dyDescent="0.25">
      <c r="F199" s="60"/>
      <c r="H199" s="60"/>
      <c r="I199" s="60"/>
    </row>
    <row r="200" spans="6:9" s="3" customFormat="1" x14ac:dyDescent="0.25">
      <c r="F200" s="60"/>
      <c r="H200" s="60"/>
      <c r="I200" s="60"/>
    </row>
    <row r="201" spans="6:9" s="3" customFormat="1" x14ac:dyDescent="0.25">
      <c r="F201" s="60"/>
      <c r="H201" s="60"/>
      <c r="I201" s="60"/>
    </row>
    <row r="202" spans="6:9" s="3" customFormat="1" x14ac:dyDescent="0.25">
      <c r="F202" s="60"/>
      <c r="H202" s="60"/>
      <c r="I202" s="60"/>
    </row>
    <row r="203" spans="6:9" s="3" customFormat="1" x14ac:dyDescent="0.25">
      <c r="F203" s="60"/>
      <c r="H203" s="60"/>
      <c r="I203" s="60"/>
    </row>
    <row r="204" spans="6:9" s="3" customFormat="1" x14ac:dyDescent="0.25">
      <c r="F204" s="60"/>
      <c r="H204" s="60"/>
      <c r="I204" s="60"/>
    </row>
    <row r="205" spans="6:9" s="3" customFormat="1" x14ac:dyDescent="0.25">
      <c r="F205" s="60"/>
      <c r="H205" s="60"/>
      <c r="I205" s="60"/>
    </row>
    <row r="206" spans="6:9" s="3" customFormat="1" x14ac:dyDescent="0.25">
      <c r="F206" s="60"/>
      <c r="H206" s="60"/>
      <c r="I206" s="60"/>
    </row>
    <row r="207" spans="6:9" s="3" customFormat="1" x14ac:dyDescent="0.25">
      <c r="F207" s="60"/>
      <c r="H207" s="60"/>
      <c r="I207" s="60"/>
    </row>
    <row r="208" spans="6:9" s="3" customFormat="1" x14ac:dyDescent="0.25">
      <c r="F208" s="60"/>
      <c r="H208" s="60"/>
      <c r="I208" s="60"/>
    </row>
    <row r="209" spans="6:9" s="3" customFormat="1" x14ac:dyDescent="0.25">
      <c r="F209" s="60"/>
      <c r="H209" s="60"/>
      <c r="I209" s="60"/>
    </row>
    <row r="210" spans="6:9" s="3" customFormat="1" x14ac:dyDescent="0.25">
      <c r="F210" s="60"/>
      <c r="H210" s="60"/>
      <c r="I210" s="60"/>
    </row>
    <row r="211" spans="6:9" s="3" customFormat="1" x14ac:dyDescent="0.25">
      <c r="F211" s="60"/>
      <c r="H211" s="60"/>
      <c r="I211" s="60"/>
    </row>
    <row r="212" spans="6:9" s="3" customFormat="1" x14ac:dyDescent="0.25">
      <c r="F212" s="60"/>
      <c r="H212" s="60"/>
      <c r="I212" s="60"/>
    </row>
    <row r="213" spans="6:9" s="3" customFormat="1" x14ac:dyDescent="0.25">
      <c r="F213" s="60"/>
      <c r="H213" s="60"/>
      <c r="I213" s="60"/>
    </row>
    <row r="214" spans="6:9" s="3" customFormat="1" x14ac:dyDescent="0.25">
      <c r="F214" s="60"/>
      <c r="H214" s="60"/>
      <c r="I214" s="60"/>
    </row>
    <row r="215" spans="6:9" s="3" customFormat="1" x14ac:dyDescent="0.25">
      <c r="F215" s="60"/>
      <c r="H215" s="60"/>
      <c r="I215" s="60"/>
    </row>
    <row r="216" spans="6:9" s="3" customFormat="1" x14ac:dyDescent="0.25">
      <c r="F216" s="60"/>
      <c r="H216" s="60"/>
      <c r="I216" s="60"/>
    </row>
    <row r="217" spans="6:9" s="3" customFormat="1" x14ac:dyDescent="0.25">
      <c r="F217" s="60"/>
      <c r="H217" s="60"/>
      <c r="I217" s="60"/>
    </row>
    <row r="218" spans="6:9" s="3" customFormat="1" x14ac:dyDescent="0.25">
      <c r="F218" s="60"/>
      <c r="H218" s="60"/>
      <c r="I218" s="60"/>
    </row>
    <row r="219" spans="6:9" s="3" customFormat="1" x14ac:dyDescent="0.25">
      <c r="F219" s="60"/>
      <c r="H219" s="60"/>
      <c r="I219" s="60"/>
    </row>
  </sheetData>
  <mergeCells count="24">
    <mergeCell ref="N107:O107"/>
    <mergeCell ref="A13:Q13"/>
    <mergeCell ref="P2:Q2"/>
    <mergeCell ref="A3:Q3"/>
    <mergeCell ref="A4:Q4"/>
    <mergeCell ref="A5:Q5"/>
    <mergeCell ref="A6:Q6"/>
    <mergeCell ref="A7:Q7"/>
    <mergeCell ref="A8:Q8"/>
    <mergeCell ref="A9:Q9"/>
    <mergeCell ref="A10:Q10"/>
    <mergeCell ref="A11:Q11"/>
    <mergeCell ref="A12:Q12"/>
    <mergeCell ref="N18:Q18"/>
    <mergeCell ref="A14:Q14"/>
    <mergeCell ref="A15:Q15"/>
    <mergeCell ref="A16:Q16"/>
    <mergeCell ref="F18:I18"/>
    <mergeCell ref="J18:M18"/>
    <mergeCell ref="A112:Q112"/>
    <mergeCell ref="A113:Q113"/>
    <mergeCell ref="A114:Q114"/>
    <mergeCell ref="A110:Q110"/>
    <mergeCell ref="A111:Q11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425AD-4C60-4741-9EF5-780D3515D2AD}">
  <dimension ref="A22:Q22"/>
  <sheetViews>
    <sheetView workbookViewId="0">
      <selection activeCell="L25" sqref="L25"/>
    </sheetView>
  </sheetViews>
  <sheetFormatPr baseColWidth="10" defaultRowHeight="15" x14ac:dyDescent="0.25"/>
  <sheetData>
    <row r="22" spans="1:17" s="3" customFormat="1" ht="15.75" x14ac:dyDescent="0.25">
      <c r="A22" s="47"/>
      <c r="B22" s="48"/>
      <c r="C22" s="48"/>
      <c r="D22" s="48"/>
      <c r="E22" s="48"/>
      <c r="F22" s="48"/>
      <c r="G22" s="48"/>
      <c r="H22" s="48"/>
      <c r="I22" s="48"/>
      <c r="J22" s="48"/>
      <c r="K22" s="48"/>
      <c r="L22" s="48"/>
      <c r="M22" s="48"/>
      <c r="N22" s="48"/>
      <c r="O22" s="48"/>
      <c r="P22" s="48"/>
      <c r="Q22" s="48"/>
    </row>
  </sheetData>
  <mergeCells count="1">
    <mergeCell ref="A22:Q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yolima Gonzalez Soler</dc:creator>
  <cp:lastModifiedBy>yolima Gonzalez Soler</cp:lastModifiedBy>
  <dcterms:created xsi:type="dcterms:W3CDTF">2026-06-24T02:09:55Z</dcterms:created>
  <dcterms:modified xsi:type="dcterms:W3CDTF">2026-07-16T19:21:46Z</dcterms:modified>
</cp:coreProperties>
</file>