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E:\INFO\FUNCIONARIO\Desktop\PROCESOS DE CONVOCATORIA\ESTADIO DE OCAÑA DOS\"/>
    </mc:Choice>
  </mc:AlternateContent>
  <xr:revisionPtr revIDLastSave="0" documentId="13_ncr:1_{8E879F67-A7DC-40CB-BC9E-B0ACE615A4F1}"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(Entidad)'!$I$10:$I$162</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(Entidad)'!$B$1:$L$180</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(Entidad)'!$K$164</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(Entidad)'!$K$176</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(Entidad)'!$K$176</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(Entidad)'!$K$177</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4" i="265" l="1"/>
  <c r="K15" i="265"/>
  <c r="K16" i="265"/>
  <c r="K17" i="265"/>
  <c r="K18" i="265"/>
  <c r="K19" i="265"/>
  <c r="G130" i="265" l="1"/>
  <c r="H130" i="265"/>
  <c r="I130" i="265"/>
  <c r="K130" i="265" s="1"/>
  <c r="G131" i="265"/>
  <c r="H131" i="265"/>
  <c r="I131" i="265"/>
  <c r="K131" i="265" s="1"/>
  <c r="G132" i="265"/>
  <c r="H132" i="265"/>
  <c r="I132" i="265"/>
  <c r="G133" i="265"/>
  <c r="H133" i="265"/>
  <c r="I133" i="265"/>
  <c r="K133" i="265" s="1"/>
  <c r="G134" i="265"/>
  <c r="H134" i="265"/>
  <c r="I134" i="265"/>
  <c r="K134" i="265" s="1"/>
  <c r="G135" i="265"/>
  <c r="H135" i="265"/>
  <c r="I135" i="265"/>
  <c r="K135" i="265" s="1"/>
  <c r="G136" i="265"/>
  <c r="H136" i="265"/>
  <c r="I136" i="265"/>
  <c r="K136" i="265" s="1"/>
  <c r="G137" i="265"/>
  <c r="H137" i="265"/>
  <c r="I137" i="265"/>
  <c r="K137" i="265" s="1"/>
  <c r="G138" i="265"/>
  <c r="H138" i="265"/>
  <c r="I138" i="265"/>
  <c r="K138" i="265" s="1"/>
  <c r="G139" i="265"/>
  <c r="H139" i="265"/>
  <c r="I139" i="265"/>
  <c r="K139" i="265" s="1"/>
  <c r="G140" i="265"/>
  <c r="H140" i="265"/>
  <c r="I140" i="265"/>
  <c r="K140" i="265" s="1"/>
  <c r="G141" i="265"/>
  <c r="H141" i="265"/>
  <c r="I141" i="265"/>
  <c r="G142" i="265"/>
  <c r="H142" i="265"/>
  <c r="I142" i="265"/>
  <c r="K142" i="265" s="1"/>
  <c r="G143" i="265"/>
  <c r="H143" i="265"/>
  <c r="I143" i="265"/>
  <c r="K143" i="265" s="1"/>
  <c r="G144" i="265"/>
  <c r="H144" i="265"/>
  <c r="I144" i="265"/>
  <c r="K144" i="265" s="1"/>
  <c r="G145" i="265"/>
  <c r="H145" i="265"/>
  <c r="I145" i="265"/>
  <c r="G146" i="265"/>
  <c r="H146" i="265"/>
  <c r="I146" i="265"/>
  <c r="K146" i="265" s="1"/>
  <c r="G147" i="265"/>
  <c r="H147" i="265"/>
  <c r="I147" i="265"/>
  <c r="K147" i="265" s="1"/>
  <c r="G148" i="265"/>
  <c r="H148" i="265"/>
  <c r="I148" i="265"/>
  <c r="G149" i="265"/>
  <c r="H149" i="265"/>
  <c r="I149" i="265"/>
  <c r="G150" i="265"/>
  <c r="H150" i="265"/>
  <c r="I150" i="265"/>
  <c r="K150" i="265" s="1"/>
  <c r="G151" i="265"/>
  <c r="H151" i="265"/>
  <c r="I151" i="265"/>
  <c r="G152" i="265"/>
  <c r="H152" i="265"/>
  <c r="I152" i="265"/>
  <c r="G153" i="265"/>
  <c r="H153" i="265"/>
  <c r="I153" i="265"/>
  <c r="G154" i="265"/>
  <c r="H154" i="265"/>
  <c r="I154" i="265"/>
  <c r="G155" i="265"/>
  <c r="H155" i="265"/>
  <c r="I155" i="265"/>
  <c r="K155" i="265" s="1"/>
  <c r="G156" i="265"/>
  <c r="H156" i="265"/>
  <c r="I156" i="265"/>
  <c r="G157" i="265"/>
  <c r="H157" i="265"/>
  <c r="I157" i="265"/>
  <c r="G158" i="265"/>
  <c r="H158" i="265"/>
  <c r="I158" i="265"/>
  <c r="G159" i="265"/>
  <c r="H159" i="265"/>
  <c r="I159" i="265"/>
  <c r="G160" i="265"/>
  <c r="H160" i="265"/>
  <c r="I160" i="265"/>
  <c r="H129" i="265"/>
  <c r="I129" i="265"/>
  <c r="G129" i="265"/>
  <c r="G98" i="265"/>
  <c r="H98" i="265"/>
  <c r="I98" i="265"/>
  <c r="G99" i="265"/>
  <c r="H99" i="265"/>
  <c r="I99" i="265"/>
  <c r="K99" i="265" s="1"/>
  <c r="G100" i="265"/>
  <c r="H100" i="265"/>
  <c r="I100" i="265"/>
  <c r="K100" i="265"/>
  <c r="G101" i="265"/>
  <c r="H101" i="265"/>
  <c r="I101" i="265"/>
  <c r="K101" i="265" s="1"/>
  <c r="G102" i="265"/>
  <c r="H102" i="265"/>
  <c r="I102" i="265"/>
  <c r="K102" i="265" s="1"/>
  <c r="G103" i="265"/>
  <c r="H103" i="265"/>
  <c r="I103" i="265"/>
  <c r="K103" i="265" s="1"/>
  <c r="G104" i="265"/>
  <c r="H104" i="265"/>
  <c r="I104" i="265"/>
  <c r="K104" i="265" s="1"/>
  <c r="G105" i="265"/>
  <c r="H105" i="265"/>
  <c r="I105" i="265"/>
  <c r="K105" i="265" s="1"/>
  <c r="G106" i="265"/>
  <c r="H106" i="265"/>
  <c r="I106" i="265"/>
  <c r="K106" i="265" s="1"/>
  <c r="G107" i="265"/>
  <c r="H107" i="265"/>
  <c r="I107" i="265"/>
  <c r="K107" i="265"/>
  <c r="G108" i="265"/>
  <c r="H108" i="265"/>
  <c r="I108" i="265"/>
  <c r="K108" i="265" s="1"/>
  <c r="G109" i="265"/>
  <c r="H109" i="265"/>
  <c r="I109" i="265"/>
  <c r="G110" i="265"/>
  <c r="H110" i="265"/>
  <c r="I110" i="265"/>
  <c r="G111" i="265"/>
  <c r="H111" i="265"/>
  <c r="I111" i="265"/>
  <c r="K111" i="265" s="1"/>
  <c r="G112" i="265"/>
  <c r="H112" i="265"/>
  <c r="I112" i="265"/>
  <c r="K112" i="265" s="1"/>
  <c r="G113" i="265"/>
  <c r="H113" i="265"/>
  <c r="I113" i="265"/>
  <c r="K113" i="265" s="1"/>
  <c r="G114" i="265"/>
  <c r="H114" i="265"/>
  <c r="I114" i="265"/>
  <c r="K114" i="265" s="1"/>
  <c r="G115" i="265"/>
  <c r="H115" i="265"/>
  <c r="I115" i="265"/>
  <c r="K115" i="265" s="1"/>
  <c r="G116" i="265"/>
  <c r="H116" i="265"/>
  <c r="I116" i="265"/>
  <c r="G117" i="265"/>
  <c r="H117" i="265"/>
  <c r="I117" i="265"/>
  <c r="K117" i="265" s="1"/>
  <c r="G118" i="265"/>
  <c r="H118" i="265"/>
  <c r="I118" i="265"/>
  <c r="K118" i="265" s="1"/>
  <c r="G119" i="265"/>
  <c r="H119" i="265"/>
  <c r="I119" i="265"/>
  <c r="G120" i="265"/>
  <c r="H120" i="265"/>
  <c r="I120" i="265"/>
  <c r="K120" i="265" s="1"/>
  <c r="G121" i="265"/>
  <c r="H121" i="265"/>
  <c r="I121" i="265"/>
  <c r="G122" i="265"/>
  <c r="H122" i="265"/>
  <c r="I122" i="265"/>
  <c r="K122" i="265" s="1"/>
  <c r="G123" i="265"/>
  <c r="H123" i="265"/>
  <c r="I123" i="265"/>
  <c r="G124" i="265"/>
  <c r="H124" i="265"/>
  <c r="I124" i="265"/>
  <c r="G125" i="265"/>
  <c r="H125" i="265"/>
  <c r="I125" i="265"/>
  <c r="G126" i="265"/>
  <c r="H126" i="265"/>
  <c r="I126" i="265"/>
  <c r="K126" i="265" s="1"/>
  <c r="H97" i="265"/>
  <c r="I97" i="265"/>
  <c r="G97" i="265"/>
  <c r="D96" i="265"/>
  <c r="K87" i="265"/>
  <c r="K91" i="265"/>
  <c r="K151" i="265"/>
  <c r="K93" i="265"/>
  <c r="K89" i="265"/>
  <c r="K86" i="265"/>
  <c r="K83" i="265"/>
  <c r="K47" i="265"/>
  <c r="K48" i="265"/>
  <c r="K49" i="265"/>
  <c r="K50" i="265"/>
  <c r="K51" i="265"/>
  <c r="K52" i="265"/>
  <c r="K53" i="265"/>
  <c r="K54" i="265"/>
  <c r="K55" i="265"/>
  <c r="K60" i="265"/>
  <c r="K61" i="265"/>
  <c r="K46" i="265"/>
  <c r="K42" i="265"/>
  <c r="K41" i="265"/>
  <c r="K40" i="265"/>
  <c r="K39" i="265"/>
  <c r="K38" i="265"/>
  <c r="K37" i="265"/>
  <c r="K36" i="265"/>
  <c r="K34" i="265"/>
  <c r="K31" i="265"/>
  <c r="K30" i="265"/>
  <c r="K29" i="265"/>
  <c r="K28" i="265"/>
  <c r="K27" i="265"/>
  <c r="K23" i="265"/>
  <c r="K24" i="265"/>
  <c r="C15" i="265"/>
  <c r="C16" i="265"/>
  <c r="C17" i="265"/>
  <c r="C18" i="265"/>
  <c r="C19" i="265"/>
  <c r="C14" i="265"/>
  <c r="K148" i="265" l="1"/>
  <c r="K156" i="265"/>
  <c r="K149" i="265"/>
  <c r="K153" i="265"/>
  <c r="K154" i="265"/>
  <c r="K98" i="265"/>
  <c r="K124" i="265"/>
  <c r="K129" i="265"/>
  <c r="K152" i="265"/>
  <c r="K125" i="265"/>
  <c r="K97" i="265"/>
  <c r="K123" i="265"/>
  <c r="K90" i="265"/>
  <c r="K94" i="265"/>
  <c r="K84" i="265"/>
  <c r="K92" i="265"/>
  <c r="K66" i="265"/>
  <c r="K73" i="265"/>
  <c r="K65" i="265"/>
  <c r="K69" i="265"/>
  <c r="K78" i="265"/>
  <c r="K71" i="265"/>
  <c r="K67" i="265"/>
  <c r="K75" i="265"/>
  <c r="K70" i="265"/>
  <c r="K74" i="265"/>
  <c r="K77" i="265"/>
  <c r="K64" i="265"/>
  <c r="K76" i="265"/>
  <c r="K72" i="265"/>
  <c r="K68" i="265"/>
  <c r="K80" i="265"/>
  <c r="K44" i="265"/>
  <c r="K79" i="265"/>
  <c r="K59" i="265"/>
  <c r="K58" i="265"/>
  <c r="K56" i="265"/>
  <c r="K57" i="265"/>
  <c r="K32" i="265"/>
  <c r="K20" i="265"/>
  <c r="K25" i="265"/>
  <c r="K95" i="265" l="1"/>
  <c r="K161" i="265"/>
  <c r="K127" i="265"/>
  <c r="K62" i="265"/>
  <c r="K81" i="265"/>
  <c r="K162" i="265" l="1"/>
  <c r="K171" i="265" s="1"/>
</calcChain>
</file>

<file path=xl/sharedStrings.xml><?xml version="1.0" encoding="utf-8"?>
<sst xmlns="http://schemas.openxmlformats.org/spreadsheetml/2006/main" count="319" uniqueCount="182">
  <si>
    <t xml:space="preserve">Formulario 1 - Propuesta económica  -  Licitación de obra pública de infraestructura social </t>
  </si>
  <si>
    <t xml:space="preserve">version 2 del 21 de agosto de 2025 </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</si>
  <si>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</si>
  <si>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</si>
  <si>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</si>
  <si>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</si>
  <si>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</si>
  <si>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</si>
  <si>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</si>
  <si>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</si>
  <si>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</si>
  <si>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</si>
  <si>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</si>
  <si>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</si>
  <si>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</si>
  <si>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</si>
  <si>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</si>
  <si>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</si>
  <si>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</si>
  <si>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</si>
  <si>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</si>
  <si>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</si>
  <si>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</si>
  <si>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</si>
  <si>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</si>
  <si>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</si>
  <si>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</si>
  <si>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</si>
  <si>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</si>
  <si>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</si>
  <si>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</si>
  <si>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</si>
  <si>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</si>
  <si>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</si>
  <si>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</si>
  <si>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</si>
  <si>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</si>
  <si>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</si>
  <si>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</si>
  <si>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</si>
  <si>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</si>
  <si>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</si>
  <si>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</si>
  <si>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</si>
  <si>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</si>
  <si>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</si>
  <si>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</si>
  <si>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</si>
  <si>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</si>
  <si>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</si>
  <si>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</si>
  <si>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</si>
  <si>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</si>
  <si>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</si>
  <si>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</si>
  <si>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</si>
  <si>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</si>
  <si>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</si>
  <si>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</si>
  <si>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</si>
  <si>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</si>
  <si>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</si>
  <si>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</si>
  <si>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</si>
  <si>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</si>
  <si>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</si>
  <si>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</si>
  <si>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</si>
  <si>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</si>
  <si>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</si>
  <si>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</si>
  <si>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</si>
  <si>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</si>
  <si>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</si>
  <si>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</si>
  <si>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</si>
  <si>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</si>
  <si>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</si>
  <si>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</si>
  <si>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</si>
  <si>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</si>
  <si>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</si>
  <si>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</si>
  <si>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</si>
  <si>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</si>
  <si>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</si>
  <si>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</si>
  <si>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</si>
  <si>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</si>
  <si>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</si>
  <si>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</si>
  <si>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</si>
  <si>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</si>
  <si>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</si>
  <si>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</si>
  <si>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</si>
  <si>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</si>
  <si>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CANCHA</t>
  </si>
  <si>
    <t>PRELIMINARES</t>
  </si>
  <si>
    <t>Localización y replanteo</t>
  </si>
  <si>
    <t>M2</t>
  </si>
  <si>
    <t xml:space="preserve">Movimiento de tierra a maquina y nivelacion de terreno </t>
  </si>
  <si>
    <t>M3</t>
  </si>
  <si>
    <t>Excavación manual sin clasificar</t>
  </si>
  <si>
    <t>Excavación mecanizada</t>
  </si>
  <si>
    <t>Relleno con material seleccionado de la misma excavacion</t>
  </si>
  <si>
    <t>Retiro de material sobrante</t>
  </si>
  <si>
    <t>SISTEMA DE DRENAJE</t>
  </si>
  <si>
    <t xml:space="preserve">Geosintetico  impermeable Impertex </t>
  </si>
  <si>
    <t>Suministro e Instalación geotextil NT 1800)</t>
  </si>
  <si>
    <t>Filtro frances con tuberia de pvc perforada ∅6" -Smín=0.50%, según diseño</t>
  </si>
  <si>
    <t>ML</t>
  </si>
  <si>
    <t>GRAMA NATURAL</t>
  </si>
  <si>
    <t>Suministro e instalación  de material granular</t>
  </si>
  <si>
    <t xml:space="preserve">Suministro e instalación  de arena gruesa </t>
  </si>
  <si>
    <t>m3</t>
  </si>
  <si>
    <t>Suministro e instalación de mezcla organica</t>
  </si>
  <si>
    <t>Suministro e instalación de grama Natural</t>
  </si>
  <si>
    <t>Demarcación de cancha</t>
  </si>
  <si>
    <t>SISTEMA DE RIEGO</t>
  </si>
  <si>
    <t>Suministro e instalación Tuberia  2" RDE 21</t>
  </si>
  <si>
    <t>Suministro e instalación Tuberia  2" RDE 13,5</t>
  </si>
  <si>
    <t>Suministro e instalación  ASPERSORES RETRACTILES tipo Pop Up</t>
  </si>
  <si>
    <t>UND</t>
  </si>
  <si>
    <t>Valvulas de compuerta de 2"</t>
  </si>
  <si>
    <t>construccion caja para valvulas</t>
  </si>
  <si>
    <t>Red electrica  3#6+1#8 A 8000</t>
  </si>
  <si>
    <t>construccion caja de inspección 1.0m*1,0m*0,6m</t>
  </si>
  <si>
    <t>Suministro e instalación de bomba para pozo profundo de 6" de 10HP</t>
  </si>
  <si>
    <t>construccion pozo profundo D=12"</t>
  </si>
  <si>
    <t>SISTEMA DE EVACUACION DE AGUAS LLUVIAS</t>
  </si>
  <si>
    <t>5,1O</t>
  </si>
  <si>
    <t>Demoliciones en concreto reforzado</t>
  </si>
  <si>
    <t>construccion de entibado lateral</t>
  </si>
  <si>
    <t>Suministro e instalación Tuberia pvc alcantarillado D=200 mm</t>
  </si>
  <si>
    <t>Suministro e instalación Silla yee o Tee 8" A 6"</t>
  </si>
  <si>
    <t>Suministro e instalación Tapones de 6"</t>
  </si>
  <si>
    <t>Suministro e instalación Tuberia pvc alcantarillado D=315 mm</t>
  </si>
  <si>
    <t>construccion pozo de inspeccion de h&lt;2,4m de altura</t>
  </si>
  <si>
    <t>construccion pozo de inspeccion de h&lt;3,0m de altura</t>
  </si>
  <si>
    <t>construccion caja de inspección de sumidero de ventana</t>
  </si>
  <si>
    <t>construccion cuneta lateral perimetral en concreto de 21 MPa. - Reforzada</t>
  </si>
  <si>
    <t>CERRAMIENTO  EN MALLA Y BLOQUE</t>
  </si>
  <si>
    <t>OBRAS COMPLEMENTARIAS</t>
  </si>
  <si>
    <t>6,1O</t>
  </si>
  <si>
    <t>MURO DE CONTENCIÓN</t>
  </si>
  <si>
    <t>7,1O</t>
  </si>
  <si>
    <t>Retiro de Malla Eslabonada más postes</t>
  </si>
  <si>
    <t>Demoliciones manual de muros en ladrillo,  ceramica  y pañetes</t>
  </si>
  <si>
    <t xml:space="preserve">suiministro e instalacion concreto ciclopeo 21 Mpa. </t>
  </si>
  <si>
    <t xml:space="preserve">suministro e instalacion concreto Zapata  21 MPa. </t>
  </si>
  <si>
    <t>suministro e instalacion solado en concreto 17.5 MPa e: 0,075 m</t>
  </si>
  <si>
    <t>suministro e instalacion concreto Pedestal  21 MPa</t>
  </si>
  <si>
    <t>suministro e instalacion viga de cimentación, Concreto 21MPa</t>
  </si>
  <si>
    <t xml:space="preserve">suministro e instalacion concreto Columna rectangular 21 MPa, </t>
  </si>
  <si>
    <t>Acero de Refuerzo 60,000 psi</t>
  </si>
  <si>
    <t>KG</t>
  </si>
  <si>
    <t>MURO EN BLOQUE N°5</t>
  </si>
  <si>
    <t>suministro e instalacion pintura en vinilo</t>
  </si>
  <si>
    <t>construccion cerramiento en malla eslabonada h=2,5m</t>
  </si>
  <si>
    <t>suministro e instalacion de porton para  acceso</t>
  </si>
  <si>
    <t>und</t>
  </si>
  <si>
    <t>Porterias en tuberia de presion de 4" según reglamentacion FIFA</t>
  </si>
  <si>
    <t xml:space="preserve">Concreto Zarpa en concreto 28 MPa. </t>
  </si>
  <si>
    <t xml:space="preserve">Elevacion muro en concreto 28 MPa. </t>
  </si>
  <si>
    <t>Filtro en triturado 3/4", tuberia perforada de 3" y geotextil NT 1600 incluye lloraderos</t>
  </si>
  <si>
    <t xml:space="preserve">Cinta PVC V-22 </t>
  </si>
  <si>
    <t>8,1O</t>
  </si>
  <si>
    <t>8,2O</t>
  </si>
  <si>
    <t>8,3O</t>
  </si>
  <si>
    <t>ESTRUCTURA DE ENTRADA (PORTICO DE ACCESO AL ESTADIO)</t>
  </si>
  <si>
    <t>9,2O</t>
  </si>
  <si>
    <t>9,3O</t>
  </si>
  <si>
    <t>9,1O</t>
  </si>
  <si>
    <t>A=29%</t>
  </si>
  <si>
    <t>I=1%</t>
  </si>
  <si>
    <t>U=5%</t>
  </si>
  <si>
    <t>A.I.U.=35%</t>
  </si>
  <si>
    <t>PGIO</t>
  </si>
  <si>
    <t>PLAN DE MANEJO DE TRANSITO</t>
  </si>
  <si>
    <t>CERTIFICACION RETIE</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</si>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</sst>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sz val="8"/>
      <name val="Verdana"/>
      <family val="2"/>
    </font>
    <font>
      <b/>
      <sz val="11"/>
      <color rgb="FFFF0000"/>
      <name val="Verdana"/>
      <family val="2"/>
    </font>
    <font>
      <sz val="11"/>
      <color rgb="FFFF0000"/>
      <name val="Arial"/>
    </font>
    <font>
      <b/>
      <u/>
      <sz val="11"/>
      <color rgb="FFFF0000"/>
      <name val="Arial"/>
    </font>
    <font>
      <sz val="10"/>
      <name val="Arial"/>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43" fontId="66" fillId="0" borderId="0" applyFont="0" applyFill="0" applyBorder="0" applyAlignment="0" applyProtection="0"/>
  </cellStyleXfs>
  <cellXfs count="531">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59" fillId="0" borderId="20" xfId="126" applyFont="1" applyBorder="1" applyAlignment="1">
      <alignment horizontal="center" vertical="center" wrapText="1"/>
    </xf>
    <xf numFmtId="0" fontId="59" fillId="24" borderId="41" xfId="73" applyFont="1" applyFill="1" applyBorder="1" applyAlignment="1">
      <alignment vertical="center"/>
    </xf>
    <xf numFmtId="0" fontId="59" fillId="24" borderId="43"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0" fontId="61" fillId="0" borderId="18" xfId="135" applyFont="1" applyBorder="1" applyAlignment="1">
      <alignment horizontal="center" vertical="center"/>
    </xf>
    <xf numFmtId="0" fontId="61" fillId="0" borderId="14" xfId="89" applyFont="1" applyBorder="1"/>
    <xf numFmtId="0" fontId="61" fillId="0" borderId="14" xfId="89" applyFont="1" applyBorder="1" applyAlignment="1">
      <alignment horizontal="center"/>
    </xf>
    <xf numFmtId="0" fontId="61" fillId="0" borderId="18" xfId="73" applyFont="1" applyBorder="1" applyAlignment="1">
      <alignment horizontal="center" vertical="center"/>
    </xf>
    <xf numFmtId="0" fontId="61" fillId="0" borderId="18" xfId="126" applyFont="1" applyBorder="1" applyAlignment="1">
      <alignment horizontal="center" vertical="center"/>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2" fontId="61" fillId="0" borderId="14" xfId="73" applyNumberFormat="1" applyFont="1" applyBorder="1" applyAlignment="1">
      <alignment horizontal="center" vertical="center"/>
    </xf>
    <xf numFmtId="0" fontId="61" fillId="0" borderId="14" xfId="73" applyFont="1" applyBorder="1" applyAlignment="1">
      <alignment horizontal="left" vertical="center" wrapText="1"/>
    </xf>
    <xf numFmtId="0" fontId="60" fillId="0" borderId="0" xfId="90" applyFont="1"/>
    <xf numFmtId="0" fontId="60" fillId="0" borderId="36" xfId="90" applyFont="1" applyBorder="1"/>
    <xf numFmtId="0" fontId="60" fillId="0" borderId="37" xfId="90" applyFont="1" applyBorder="1"/>
    <xf numFmtId="0" fontId="62" fillId="0" borderId="0" xfId="90" applyFont="1"/>
    <xf numFmtId="49" fontId="59" fillId="0" borderId="0" xfId="131" applyNumberFormat="1" applyFont="1" applyAlignment="1">
      <alignment horizontal="right" vertical="center"/>
    </xf>
    <xf numFmtId="0" fontId="61" fillId="0" borderId="0" xfId="128" applyFont="1"/>
    <xf numFmtId="0" fontId="61" fillId="0" borderId="0" xfId="128" applyFont="1" applyAlignment="1">
      <alignment horizontal="center"/>
    </xf>
    <xf numFmtId="0" fontId="61" fillId="0" borderId="0" xfId="126" applyFont="1" applyAlignment="1">
      <alignment horizontal="center" vertical="center"/>
    </xf>
    <xf numFmtId="0" fontId="61" fillId="0" borderId="21" xfId="128" applyFont="1" applyBorder="1" applyAlignment="1">
      <alignment horizontal="left" vertical="center" wrapText="1"/>
    </xf>
    <xf numFmtId="0" fontId="61" fillId="0" borderId="0" xfId="128" applyFont="1" applyAlignment="1">
      <alignment horizontal="center" vertical="center" wrapText="1"/>
    </xf>
    <xf numFmtId="0" fontId="59" fillId="0" borderId="34" xfId="79" applyFont="1" applyBorder="1" applyAlignment="1">
      <alignment vertical="center"/>
    </xf>
    <xf numFmtId="182" fontId="60" fillId="0" borderId="37" xfId="90" applyNumberFormat="1" applyFont="1" applyBorder="1"/>
    <xf numFmtId="184" fontId="60" fillId="0" borderId="37" xfId="90" applyNumberFormat="1" applyFont="1" applyBorder="1"/>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25" borderId="13" xfId="73" applyFont="1" applyFill="1" applyBorder="1" applyAlignment="1">
      <alignment horizontal="center" vertical="center" wrapText="1"/>
    </xf>
    <xf numFmtId="0" fontId="59" fillId="25" borderId="14" xfId="73" applyFont="1" applyFill="1" applyBorder="1" applyAlignment="1">
      <alignment horizontal="center" vertical="center" wrapText="1"/>
    </xf>
    <xf numFmtId="0" fontId="59" fillId="0" borderId="14" xfId="126" applyFont="1" applyBorder="1" applyAlignment="1">
      <alignment horizontal="center" vertical="center" wrapText="1"/>
    </xf>
    <xf numFmtId="1" fontId="61" fillId="0" borderId="18" xfId="74" applyNumberFormat="1" applyFont="1" applyBorder="1" applyAlignment="1">
      <alignment horizontal="left" vertical="center" wrapText="1"/>
    </xf>
    <xf numFmtId="0" fontId="59" fillId="25" borderId="14" xfId="73" applyFont="1" applyFill="1" applyBorder="1" applyAlignment="1">
      <alignment vertical="center" wrapText="1"/>
    </xf>
    <xf numFmtId="1" fontId="61" fillId="0" borderId="18" xfId="74" applyNumberFormat="1" applyFont="1" applyBorder="1" applyAlignment="1">
      <alignment vertical="center" wrapText="1"/>
    </xf>
    <xf numFmtId="0" fontId="61" fillId="0" borderId="14" xfId="74" applyFont="1" applyBorder="1" applyAlignment="1">
      <alignment vertical="center"/>
    </xf>
    <xf numFmtId="0" fontId="61" fillId="0" borderId="0" xfId="73" applyFont="1" applyAlignment="1">
      <alignment vertical="center"/>
    </xf>
    <xf numFmtId="0" fontId="61" fillId="0" borderId="14" xfId="73" applyFont="1" applyBorder="1" applyAlignment="1">
      <alignment vertical="center"/>
    </xf>
    <xf numFmtId="49" fontId="59" fillId="0" borderId="0" xfId="131" applyNumberFormat="1" applyFont="1" applyAlignment="1">
      <alignment vertical="center"/>
    </xf>
    <xf numFmtId="180" fontId="61" fillId="0" borderId="22" xfId="129" applyNumberFormat="1" applyFont="1" applyBorder="1" applyAlignment="1">
      <alignment vertical="center"/>
    </xf>
    <xf numFmtId="9" fontId="61" fillId="0" borderId="22" xfId="129" applyNumberFormat="1" applyFont="1" applyBorder="1" applyAlignment="1">
      <alignment vertical="center"/>
    </xf>
    <xf numFmtId="0" fontId="61" fillId="0" borderId="21" xfId="128" applyFont="1" applyBorder="1" applyAlignment="1">
      <alignment vertical="center"/>
    </xf>
    <xf numFmtId="9" fontId="61" fillId="0" borderId="31" xfId="129" applyNumberFormat="1" applyFont="1" applyBorder="1" applyAlignment="1">
      <alignment vertical="center"/>
    </xf>
    <xf numFmtId="43" fontId="59" fillId="25" borderId="14" xfId="255" applyFont="1" applyFill="1" applyBorder="1" applyAlignment="1">
      <alignment vertical="center" wrapText="1"/>
    </xf>
    <xf numFmtId="43" fontId="59" fillId="25" borderId="15" xfId="255" applyFont="1" applyFill="1" applyBorder="1" applyAlignment="1">
      <alignment horizontal="center" vertical="center" wrapText="1"/>
    </xf>
    <xf numFmtId="43" fontId="59" fillId="24" borderId="43" xfId="255" applyFont="1" applyFill="1" applyBorder="1" applyAlignment="1">
      <alignment vertical="center"/>
    </xf>
    <xf numFmtId="43" fontId="59" fillId="24" borderId="44" xfId="255" applyFont="1" applyFill="1" applyBorder="1" applyAlignment="1">
      <alignment vertical="center"/>
    </xf>
    <xf numFmtId="43" fontId="61" fillId="0" borderId="18" xfId="255" applyFont="1" applyBorder="1" applyAlignment="1">
      <alignment vertical="center" wrapText="1"/>
    </xf>
    <xf numFmtId="43" fontId="61" fillId="0" borderId="47" xfId="255" applyFont="1" applyBorder="1" applyAlignment="1">
      <alignment horizontal="right" vertical="center" wrapText="1"/>
    </xf>
    <xf numFmtId="43" fontId="61" fillId="0" borderId="24" xfId="255" applyFont="1" applyBorder="1" applyAlignment="1">
      <alignment vertical="center" wrapText="1"/>
    </xf>
    <xf numFmtId="43" fontId="59" fillId="0" borderId="40" xfId="255" applyFont="1" applyBorder="1" applyAlignment="1">
      <alignment horizontal="right" vertical="center"/>
    </xf>
    <xf numFmtId="43" fontId="61" fillId="0" borderId="30" xfId="255" applyFont="1" applyBorder="1" applyAlignment="1">
      <alignment horizontal="right" vertical="center" wrapText="1"/>
    </xf>
    <xf numFmtId="43" fontId="61" fillId="0" borderId="14" xfId="255" applyFont="1" applyBorder="1" applyAlignment="1"/>
    <xf numFmtId="43" fontId="61" fillId="0" borderId="0" xfId="255" applyFont="1" applyAlignment="1"/>
    <xf numFmtId="43" fontId="61" fillId="0" borderId="45" xfId="255" applyFont="1" applyBorder="1" applyAlignment="1">
      <alignment vertical="center" wrapText="1"/>
    </xf>
    <xf numFmtId="43" fontId="59" fillId="0" borderId="50" xfId="255" applyFont="1" applyBorder="1" applyAlignment="1">
      <alignment horizontal="right" vertical="center"/>
    </xf>
    <xf numFmtId="43" fontId="59" fillId="0" borderId="0" xfId="255" applyFont="1" applyAlignment="1">
      <alignment vertical="center"/>
    </xf>
    <xf numFmtId="43" fontId="63" fillId="0" borderId="17" xfId="255" applyFont="1" applyBorder="1" applyAlignment="1">
      <alignment vertical="center"/>
    </xf>
    <xf numFmtId="43" fontId="61" fillId="0" borderId="35" xfId="255" applyFont="1" applyBorder="1" applyAlignment="1">
      <alignment vertical="center"/>
    </xf>
    <xf numFmtId="43" fontId="59" fillId="0" borderId="22" xfId="255" applyFont="1" applyBorder="1" applyAlignment="1">
      <alignment vertical="center"/>
    </xf>
    <xf numFmtId="43" fontId="59" fillId="0" borderId="23" xfId="255" applyFont="1" applyBorder="1" applyAlignment="1">
      <alignment vertical="center"/>
    </xf>
    <xf numFmtId="43" fontId="61" fillId="0" borderId="30" xfId="255" applyFont="1" applyBorder="1" applyAlignment="1">
      <alignment vertical="center"/>
    </xf>
    <xf numFmtId="43" fontId="61" fillId="0" borderId="22" xfId="255" applyFont="1" applyBorder="1" applyAlignment="1">
      <alignment vertical="center"/>
    </xf>
    <xf numFmtId="43" fontId="61" fillId="0" borderId="23" xfId="255" applyFont="1" applyBorder="1" applyAlignment="1">
      <alignment vertical="center"/>
    </xf>
    <xf numFmtId="43" fontId="59" fillId="0" borderId="30" xfId="255" applyFont="1" applyBorder="1" applyAlignment="1">
      <alignment vertical="center"/>
    </xf>
    <xf numFmtId="43" fontId="61" fillId="0" borderId="21" xfId="255" applyFont="1" applyBorder="1" applyAlignment="1">
      <alignment vertical="center"/>
    </xf>
    <xf numFmtId="43" fontId="59" fillId="0" borderId="31" xfId="255" applyFont="1" applyBorder="1" applyAlignment="1">
      <alignment vertical="center"/>
    </xf>
    <xf numFmtId="43" fontId="61" fillId="0" borderId="28" xfId="255" applyFont="1" applyBorder="1" applyAlignment="1">
      <alignment vertical="center"/>
    </xf>
    <xf numFmtId="43" fontId="59" fillId="26" borderId="47" xfId="255" applyFont="1" applyFill="1" applyBorder="1" applyAlignment="1">
      <alignment horizontal="center" vertical="center"/>
    </xf>
    <xf numFmtId="43" fontId="59" fillId="26" borderId="18" xfId="255" applyFont="1" applyFill="1" applyBorder="1" applyAlignment="1">
      <alignment vertical="center"/>
    </xf>
    <xf numFmtId="43" fontId="61" fillId="27" borderId="30" xfId="255" applyFont="1" applyFill="1" applyBorder="1" applyAlignment="1">
      <alignment horizontal="center" vertical="center"/>
    </xf>
    <xf numFmtId="43" fontId="60" fillId="0" borderId="83" xfId="255" applyFont="1" applyBorder="1" applyAlignment="1"/>
    <xf numFmtId="43" fontId="60" fillId="0" borderId="83" xfId="255" applyFont="1" applyBorder="1"/>
    <xf numFmtId="43" fontId="60" fillId="0" borderId="0" xfId="255" applyFont="1" applyAlignment="1"/>
    <xf numFmtId="43" fontId="60" fillId="0" borderId="0" xfId="255" applyFont="1"/>
    <xf numFmtId="43" fontId="61" fillId="0" borderId="0" xfId="255" applyFont="1"/>
    <xf numFmtId="1" fontId="61" fillId="0" borderId="18" xfId="74" applyNumberFormat="1" applyFont="1" applyBorder="1" applyAlignment="1">
      <alignment horizontal="left" vertical="center"/>
    </xf>
    <xf numFmtId="43" fontId="61" fillId="0" borderId="18" xfId="255" applyFont="1" applyBorder="1" applyAlignment="1">
      <alignment horizontal="left" vertical="center"/>
    </xf>
    <xf numFmtId="0" fontId="59" fillId="24" borderId="43" xfId="73" applyFont="1" applyFill="1" applyBorder="1" applyAlignment="1">
      <alignment vertical="center" wrapText="1"/>
    </xf>
    <xf numFmtId="0" fontId="61" fillId="0" borderId="14" xfId="89" applyFont="1" applyBorder="1" applyAlignment="1">
      <alignment wrapText="1"/>
    </xf>
    <xf numFmtId="49" fontId="59" fillId="0" borderId="0" xfId="131" applyNumberFormat="1" applyFont="1" applyAlignment="1">
      <alignment horizontal="right" vertical="center" wrapText="1"/>
    </xf>
    <xf numFmtId="0" fontId="59" fillId="0" borderId="21" xfId="128" applyFont="1" applyBorder="1" applyAlignment="1">
      <alignment horizontal="left" vertical="center" wrapText="1"/>
    </xf>
    <xf numFmtId="0" fontId="59" fillId="0" borderId="27" xfId="128" applyFont="1" applyBorder="1" applyAlignment="1">
      <alignment horizontal="left" vertical="center" wrapText="1"/>
    </xf>
    <xf numFmtId="0" fontId="61" fillId="0" borderId="0" xfId="128" applyFont="1" applyAlignment="1">
      <alignment wrapText="1"/>
    </xf>
    <xf numFmtId="185" fontId="60" fillId="0" borderId="83" xfId="34" applyNumberFormat="1" applyFont="1" applyBorder="1" applyAlignment="1">
      <alignment wrapText="1"/>
    </xf>
    <xf numFmtId="0" fontId="60" fillId="0" borderId="0" xfId="89" applyFont="1" applyAlignment="1">
      <alignment wrapText="1"/>
    </xf>
    <xf numFmtId="0" fontId="61" fillId="0" borderId="0" xfId="89" applyFont="1" applyAlignment="1">
      <alignment wrapText="1"/>
    </xf>
    <xf numFmtId="1" fontId="61" fillId="0" borderId="18" xfId="73" applyNumberFormat="1" applyFont="1" applyBorder="1" applyAlignment="1">
      <alignment horizontal="left" vertical="center" wrapText="1"/>
    </xf>
    <xf numFmtId="0" fontId="59" fillId="25" borderId="14" xfId="73" applyFont="1" applyFill="1" applyBorder="1" applyAlignment="1">
      <alignment horizontal="left" vertical="center"/>
    </xf>
    <xf numFmtId="2" fontId="61" fillId="0" borderId="0" xfId="89" applyNumberFormat="1" applyFont="1"/>
    <xf numFmtId="2" fontId="60" fillId="0" borderId="0" xfId="89" applyNumberFormat="1" applyFont="1"/>
    <xf numFmtId="2" fontId="62" fillId="0" borderId="0" xfId="90" applyNumberFormat="1" applyFont="1"/>
    <xf numFmtId="2" fontId="58" fillId="0" borderId="0" xfId="90" applyNumberFormat="1" applyFont="1"/>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25" borderId="29" xfId="73" applyFont="1" applyFill="1" applyBorder="1" applyAlignment="1">
      <alignment vertical="center" wrapText="1"/>
    </xf>
    <xf numFmtId="0" fontId="59" fillId="25" borderId="20" xfId="73" applyFont="1" applyFill="1" applyBorder="1" applyAlignment="1">
      <alignment vertical="center" wrapText="1"/>
    </xf>
    <xf numFmtId="0" fontId="59" fillId="0" borderId="29" xfId="126" applyFont="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vertical="center" wrapText="1"/>
    </xf>
    <xf numFmtId="3" fontId="59" fillId="26" borderId="18" xfId="130" applyNumberFormat="1" applyFont="1" applyFill="1" applyBorder="1" applyAlignment="1">
      <alignment vertical="center"/>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61" fillId="0" borderId="34" xfId="128" applyFont="1" applyBorder="1" applyAlignment="1">
      <alignment horizontal="left" vertical="center" wrapText="1"/>
    </xf>
    <xf numFmtId="0" fontId="61" fillId="0" borderId="16" xfId="128" applyFont="1" applyBorder="1" applyAlignment="1">
      <alignment horizontal="left" vertical="center" wrapText="1"/>
    </xf>
    <xf numFmtId="0" fontId="61" fillId="0" borderId="17" xfId="128" applyFont="1" applyBorder="1" applyAlignment="1">
      <alignment horizontal="left" vertical="center" wrapText="1"/>
    </xf>
    <xf numFmtId="43" fontId="59" fillId="25" borderId="29" xfId="255" applyFont="1" applyFill="1" applyBorder="1" applyAlignment="1">
      <alignment vertical="center" wrapText="1"/>
    </xf>
    <xf numFmtId="43" fontId="59" fillId="25" borderId="20" xfId="255" applyFont="1" applyFill="1" applyBorder="1" applyAlignment="1">
      <alignment vertical="center" wrapText="1"/>
    </xf>
    <xf numFmtId="43" fontId="59" fillId="25" borderId="35" xfId="255" applyFont="1" applyFill="1" applyBorder="1" applyAlignment="1">
      <alignment horizontal="center" vertical="center" wrapText="1"/>
    </xf>
    <xf numFmtId="43" fontId="59" fillId="25" borderId="42" xfId="255" applyFont="1" applyFill="1" applyBorder="1" applyAlignment="1">
      <alignment horizontal="center"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59" fillId="26" borderId="18" xfId="130" applyFont="1" applyFill="1" applyBorder="1" applyAlignment="1">
      <alignment vertical="center" wrapText="1"/>
    </xf>
    <xf numFmtId="0" fontId="59" fillId="26" borderId="18" xfId="130" applyFont="1" applyFill="1" applyBorder="1" applyAlignment="1">
      <alignment vertical="center"/>
    </xf>
    <xf numFmtId="3" fontId="59" fillId="26" borderId="18" xfId="130" applyNumberFormat="1" applyFont="1" applyFill="1" applyBorder="1" applyAlignment="1">
      <alignment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4"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3"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3"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49" fillId="26" borderId="73" xfId="89" applyFont="1" applyFill="1" applyBorder="1" applyAlignment="1">
      <alignment horizontal="center" vertical="center" wrapText="1"/>
    </xf>
    <xf numFmtId="0" fontId="49" fillId="26" borderId="56" xfId="89" applyFont="1" applyFill="1" applyBorder="1" applyAlignment="1">
      <alignment horizontal="center" vertical="center" wrapText="1"/>
    </xf>
    <xf numFmtId="0" fontId="49" fillId="26" borderId="72" xfId="89" applyFont="1" applyFill="1" applyBorder="1" applyAlignment="1">
      <alignment horizontal="center" vertical="center" wrapText="1"/>
    </xf>
    <xf numFmtId="0" fontId="49" fillId="0" borderId="32" xfId="89" applyFont="1" applyFill="1" applyBorder="1" applyAlignment="1">
      <alignment horizontal="left" vertical="top" wrapText="1"/>
    </xf>
    <xf numFmtId="0" fontId="49" fillId="0" borderId="29" xfId="89" applyFont="1" applyFill="1" applyBorder="1" applyAlignment="1">
      <alignment horizontal="left" vertical="top" wrapText="1"/>
    </xf>
    <xf numFmtId="0" fontId="49" fillId="0" borderId="35" xfId="89" applyFont="1" applyFill="1" applyBorder="1" applyAlignment="1">
      <alignment horizontal="left" vertical="top" wrapText="1"/>
    </xf>
    <xf numFmtId="0" fontId="49" fillId="0" borderId="48" xfId="89" applyFont="1" applyFill="1" applyBorder="1" applyAlignment="1">
      <alignment horizontal="left" vertical="top" wrapText="1"/>
    </xf>
    <xf numFmtId="0" fontId="49" fillId="0" borderId="20" xfId="89" applyFont="1" applyFill="1" applyBorder="1" applyAlignment="1">
      <alignment horizontal="left" vertical="top" wrapText="1"/>
    </xf>
    <xf numFmtId="0" fontId="49" fillId="0" borderId="42" xfId="89" applyFont="1" applyFill="1" applyBorder="1" applyAlignment="1">
      <alignment horizontal="left" vertical="top" wrapText="1"/>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5"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2" Type="http://schemas.openxmlformats.org/officeDocument/2006/relationships/externalLinkPath" Target="../../../../../Users/TRAMO%20III/Desktop/Nueva%20carpeta/Users/Subtecnica.PROCOPAL/Documents/MVM/DEVIMED%20S.A/San%20Vicente/HLOPEZA/GERONA/CANTIDADES%20REPOSICION/SUBCIRCUITO%207/REDES7.xls" TargetMode="External"/><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2" Type="http://schemas.openxmlformats.org/officeDocument/2006/relationships/externalLinkPath" Target="file:///C:\Users\jairo%20monsalve\Dropbox\JAIRO%20MONSALVE\1.%20oca&#241;a%202\25.%20Formulario%201%20-%20Formulario%20de%20Presupuesto%2003748.xlsx" TargetMode="External"/><Relationship Id="rId1" Type="http://schemas.openxmlformats.org/officeDocument/2006/relationships/externalLinkPath" Target="file:///C:\Users\jairo%20monsalve\Dropbox\JAIRO%20MONSALVE\1.%20oca&#241;a%202\25.%20Formulario%201%20-%20Formulario%20de%20Presupuesto%200374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6"/>
      <sheetName val="Modelo financiero"/>
      <sheetName val="EST0798.XLS"/>
      <sheetName val="[EST0798.XLS]__cceficiente_sh_2"/>
      <sheetName val="[EST0798.XLS]__cceficiente_sh_3"/>
      <sheetName val="[EST0798.XLS]__cceficiente_sh_4"/>
      <sheetName val="[EST0798.XLS]__cceficiente_sh_5"/>
      <sheetName val="[EST0798.XLS]__cceficiente_sh_7"/>
      <sheetName val="[EST0798.XLS]__cceficiente_sh_8"/>
      <sheetName val="[EST0798.XLS]__cceficiente_sh_9"/>
      <sheetName val="[EST0798.XLS]__cceficiente_s_10"/>
      <sheetName val="[EST0798.XLS]__cceficiente_s_12"/>
      <sheetName val="[EST0798.XLS]__cceficiente_s_11"/>
      <sheetName val="[EST0798.XLS]__cceficiente_s_1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TA DE MODIFICACION  (2)"/>
      <sheetName val="aCCIDENTES%20DE%201995%20-%2019"/>
      <sheetName val="aCCIDENTES DE 1995 - 1996.xls"/>
      <sheetName val="INDICMICROEMP"/>
      <sheetName val="items"/>
      <sheetName val="#¡REF"/>
      <sheetName val="\a  aaInformación GRUPO 4\A MIn"/>
      <sheetName val="MATERIALES"/>
      <sheetName val="SUB APU"/>
      <sheetName val="Informe"/>
      <sheetName val="Seguim-16"/>
      <sheetName val="Informacion"/>
      <sheetName val="INV"/>
      <sheetName val="AASHTO"/>
      <sheetName val="Datos Básicos"/>
      <sheetName val="SALARIOS"/>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aCCIDENTES DE 1995 - 1996.xls]"/>
      <sheetName val="Res-Accide-10"/>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HISTORICOS FUEL OIL EXP"/>
      <sheetName val="PR 1"/>
      <sheetName val="\Nuevos APU Córdoba\a  aaInform"/>
      <sheetName val="\E\Nuevos APU Córdoba\a  aaInfo"/>
      <sheetName val="\Users\JoseGabriel\Documents\Mi"/>
      <sheetName val="\Users\HP\AppData\Local\Micros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6"/>
      <sheetName val="//ccefici"/>
      <sheetName val="//d.docs.live.net/a  aaInformac"/>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Mini HP Enero 2015\Proyectos i"/>
      <sheetName val="\C\Users\avargase\AppData\Local"/>
      <sheetName val="\Volumes\USB PIOLIN\Escritorio\"/>
      <sheetName val="\\Sistemas_serv1\xx\Documents a"/>
      <sheetName val="\Users\USUARIO\Downloads\a  aaI"/>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l_2"/>
      <sheetName val="_aCCIDENTES_DE_1995___1996_xl_3"/>
      <sheetName val="_aCCIDENTES_DE_1995___1996_xl_4"/>
      <sheetName val="_aCCIDENTES_DE_1995___1996_xl_5"/>
      <sheetName val="_a  aaInformación GRUPO 4_A MIn"/>
      <sheetName val="Inicio"/>
      <sheetName val="CANT OBRA"/>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REF"/>
      <sheetName val="_aCCIDENTES_DE_1995___1996_xl_9"/>
      <sheetName val="ACTA No.1 "/>
      <sheetName val="ACTA No.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LISTADO "/>
      <sheetName val="M.O."/>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ESTADO VÍA-CRIT.TECNICO"/>
      <sheetName val="DUB-823"/>
      <sheetName val="GPI 526"/>
      <sheetName val="SKJ452"/>
      <sheetName val="ITA878"/>
      <sheetName val="AEA-944"/>
      <sheetName val="XXJ617"/>
      <sheetName val="SNG_855"/>
      <sheetName val="VEA 374"/>
      <sheetName val="HFB024"/>
      <sheetName val="PAJ825"/>
      <sheetName val="COSTOS UNITARIOS"/>
      <sheetName val="CA-2909"/>
      <sheetName val="_aCCIDENTES_DE_1995___1996_x_10"/>
      <sheetName val="_aCCIDENTES_DE_1995___1996_xl_7"/>
      <sheetName val="_aCCIDENTES_DE_1995___1996_xl_8"/>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 val="\Users\ANDRES FELIPE MUÑOZ\Down"/>
      <sheetName val="Hoja2"/>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aactividad"/>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REQUISITOS INF INTERVENTORÍA"/>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 ACTA FINAL + MODIFICATORIA "/>
      <sheetName val="AC2-AG96"/>
      <sheetName val="G.G"/>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aCCIDENTES_DE_1995_-_1996_xls]"/>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SEGUIM_Y_REPROG_MES_1_(2)"/>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ERIAL"/>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ANALISIS RESUMIDOS"/>
      <sheetName val="MAT"/>
      <sheetName val="HER"/>
      <sheetName val="PER"/>
      <sheetName val="TRANS"/>
      <sheetName val="PU (2)"/>
      <sheetName val="gp05"/>
      <sheetName val="GP06"/>
      <sheetName val="PRECIOS"/>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aCCIDENTES_DE_1995___1996_x_62"/>
      <sheetName val="_aCCIDENTES_DE_1995___1996_x_58"/>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Users\rosalym\Desktop\BALANCE "/>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_aCCIDENTES_DE_1995___1996_x_70"/>
      <sheetName val="_aCCIDENTES_DE_1995___1996_x_66"/>
      <sheetName val="_aCCIDENTES_DE_1995___1996_x_69"/>
      <sheetName val="Tabla CONPES 3714"/>
      <sheetName val="_aCCIDENTES_DE_1995___1996_x_68"/>
      <sheetName val="_aCCIDENTES_DE_1995___1996_x_67"/>
      <sheetName val="modf "/>
      <sheetName val="1,2 MC"/>
      <sheetName val="3,1 MC"/>
      <sheetName val="3,2 MC"/>
      <sheetName val="4,2 MC"/>
      <sheetName val="aCCIDENTES%2520DE%25201995%2520"/>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BASE"/>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sistema proteccion a tierra equ"/>
      <sheetName val="Program"/>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__Sistemas_serv1_xx_Documents a"/>
      <sheetName val="_Mini HP Enero 2015_Proyectos i"/>
      <sheetName val="_C_Users_avargase_AppData_Local"/>
      <sheetName val="_Volumes_USB PIOLIN_Escritorio_"/>
      <sheetName val="CRONOGRAMA INICIAL"/>
      <sheetName val="informe sem no.1"/>
      <sheetName val="informe sem no.2"/>
      <sheetName val="informe sem no.3"/>
      <sheetName val="informe sem no.4"/>
      <sheetName val="REPROGRAMACION 2"/>
      <sheetName val="lista-precio-mat-equipos"/>
      <sheetName val="rendimiento"/>
      <sheetName val="BASES"/>
      <sheetName val="DIRECTAS AMO I"/>
      <sheetName val="DIRECTAS AMO II"/>
      <sheetName val="/a  aaInformación GRUPO 4/A MIn"/>
      <sheetName val="INST"/>
      <sheetName val="2007 Database"/>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PU"/>
      <sheetName val="ARBOL DE PROBLEMAS final"/>
      <sheetName val="IDENTIFICACION DEL PROBLEMA fin"/>
      <sheetName val="OBJETIVOS FINALES"/>
      <sheetName val="ESTRUCTURA DE PROYECTO"/>
      <sheetName val="OBJETIVOS ESPECIFICOS final"/>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EST2"/>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Users\ANDRES_FELIPE_MUÑOZ\Down"/>
      <sheetName val="Paral__1"/>
      <sheetName val="Paral__2"/>
      <sheetName val="Paral__3"/>
      <sheetName val="liquidacion"/>
      <sheetName val="INFORME SEMANAL"/>
      <sheetName val="SISOMA"/>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0."/>
      <sheetName val="Base_Mater"/>
      <sheetName val="20."/>
      <sheetName val="17."/>
      <sheetName val="11."/>
      <sheetName val="Insum"/>
      <sheetName val="CUMPLIMIENTO"/>
      <sheetName val="LISTADO_"/>
      <sheetName val="M_O_"/>
      <sheetName val="Tabla_CONPES_3714"/>
      <sheetName val="LISTADO_1"/>
      <sheetName val="M_O_1"/>
      <sheetName val="MANO_DE_OBRA1"/>
      <sheetName val="//d_docs_live_net/a__aaInforma1"/>
      <sheetName val="Res_616"/>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CCIDENTES_DE_1995_-_199646"/>
      <sheetName val="aCCIDENTES_DE_1995_-_1996_xls21"/>
      <sheetName val="ACTA_DE_MODIFICACION__(2)10"/>
      <sheetName val="\a__aaInformación_GRUPO_4\A_M10"/>
      <sheetName val="Datos_Básicos10"/>
      <sheetName val="SUB_APU10"/>
      <sheetName val="_Users_HP_AppData_Local_Microso"/>
    </sheetNames>
    <definedNames>
      <definedName name="absc"/>
    </defined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sheetData sheetId="301" refreshError="1"/>
      <sheetData sheetId="302"/>
      <sheetData sheetId="303" refreshError="1"/>
      <sheetData sheetId="304" refreshError="1"/>
      <sheetData sheetId="305" refreshError="1"/>
      <sheetData sheetId="306" refreshError="1"/>
      <sheetData sheetId="307" refreshError="1"/>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efreshError="1"/>
      <sheetData sheetId="340" refreshError="1"/>
      <sheetData sheetId="341" refreshError="1"/>
      <sheetData sheetId="342" refreshError="1"/>
      <sheetData sheetId="343" refreshError="1"/>
      <sheetData sheetId="344"/>
      <sheetData sheetId="345" refreshError="1"/>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refreshError="1"/>
      <sheetData sheetId="669" refreshError="1"/>
      <sheetData sheetId="670"/>
      <sheetData sheetId="671"/>
      <sheetData sheetId="672"/>
      <sheetData sheetId="673"/>
      <sheetData sheetId="674"/>
      <sheetData sheetId="675"/>
      <sheetData sheetId="676"/>
      <sheetData sheetId="677"/>
      <sheetData sheetId="678"/>
      <sheetData sheetId="679"/>
      <sheetData sheetId="680"/>
      <sheetData sheetId="68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sheetData sheetId="694" refreshError="1"/>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refreshError="1"/>
      <sheetData sheetId="775" refreshError="1"/>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sheetData sheetId="820"/>
      <sheetData sheetId="821"/>
      <sheetData sheetId="822" refreshError="1"/>
      <sheetData sheetId="823" refreshError="1"/>
      <sheetData sheetId="824"/>
      <sheetData sheetId="825" refreshError="1"/>
      <sheetData sheetId="826"/>
      <sheetData sheetId="827"/>
      <sheetData sheetId="828"/>
      <sheetData sheetId="829"/>
      <sheetData sheetId="830" refreshError="1"/>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efreshError="1"/>
      <sheetData sheetId="856"/>
      <sheetData sheetId="857" refreshError="1"/>
      <sheetData sheetId="858"/>
      <sheetData sheetId="859"/>
      <sheetData sheetId="860"/>
      <sheetData sheetId="861" refreshError="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efreshError="1"/>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refreshError="1"/>
      <sheetData sheetId="891"/>
      <sheetData sheetId="892"/>
      <sheetData sheetId="893"/>
      <sheetData sheetId="894"/>
      <sheetData sheetId="895"/>
      <sheetData sheetId="896"/>
      <sheetData sheetId="897"/>
      <sheetData sheetId="898"/>
      <sheetData sheetId="899"/>
      <sheetData sheetId="900"/>
      <sheetData sheetId="901"/>
      <sheetData sheetId="902" refreshError="1"/>
      <sheetData sheetId="903"/>
      <sheetData sheetId="904"/>
      <sheetData sheetId="905"/>
      <sheetData sheetId="906"/>
      <sheetData sheetId="907"/>
      <sheetData sheetId="908"/>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sheetData sheetId="996"/>
      <sheetData sheetId="997"/>
      <sheetData sheetId="998"/>
      <sheetData sheetId="999"/>
      <sheetData sheetId="1000" refreshError="1"/>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refreshError="1"/>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sheetData sheetId="1755"/>
      <sheetData sheetId="1756"/>
      <sheetData sheetId="1757"/>
      <sheetData sheetId="1758"/>
      <sheetData sheetId="1759"/>
      <sheetData sheetId="1760"/>
      <sheetData sheetId="1761"/>
      <sheetData sheetId="1762"/>
      <sheetData sheetId="1763"/>
      <sheetData sheetId="1764"/>
      <sheetData sheetId="1765" refreshError="1"/>
      <sheetData sheetId="1766" refreshError="1"/>
      <sheetData sheetId="1767" refreshError="1"/>
      <sheetData sheetId="1768" refreshError="1"/>
      <sheetData sheetId="1769"/>
      <sheetData sheetId="1770"/>
      <sheetData sheetId="1771"/>
      <sheetData sheetId="1772"/>
      <sheetData sheetId="1773"/>
      <sheetData sheetId="1774"/>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refreshError="1"/>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refreshError="1"/>
      <sheetData sheetId="2494" refreshError="1"/>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refreshError="1"/>
      <sheetData sheetId="2677" refreshError="1"/>
      <sheetData sheetId="2678" refreshError="1"/>
      <sheetData sheetId="2679" refreshError="1"/>
      <sheetData sheetId="2680" refreshError="1"/>
      <sheetData sheetId="2681" refreshError="1"/>
      <sheetData sheetId="2682" refreshError="1"/>
      <sheetData sheetId="2683"/>
      <sheetData sheetId="2684"/>
      <sheetData sheetId="2685"/>
      <sheetData sheetId="2686"/>
      <sheetData sheetId="2687"/>
      <sheetData sheetId="2688"/>
      <sheetData sheetId="2689"/>
      <sheetData sheetId="2690" refreshError="1"/>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Escritorio\amv 2011\a  aaInfo"/>
      <sheetName val="\\Giovanni\administracion vial\"/>
      <sheetName val="\MONTO AGOTABLE 2010\a  aaInfor"/>
      <sheetName val="Datos Básicos"/>
      <sheetName val="SALARIOS"/>
      <sheetName val="SUB APU"/>
      <sheetName val="INV"/>
      <sheetName val="AASHTO"/>
      <sheetName val="PESOS"/>
      <sheetName val="Formulario N° 4"/>
      <sheetName val="EQUIPO"/>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HISTORICOS FUEL OIL EXP"/>
      <sheetName val="PR 1"/>
      <sheetName val="CANT OBRA"/>
      <sheetName val="\Users\ANDRES FELIPE MUÑOZ\Down"/>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DICMICROEMP"/>
      <sheetName val="\a  aaInformación GRUPO 4\A MIn"/>
      <sheetName val="#¡REF"/>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2"/>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COSTOS UNITARIOS"/>
      <sheetName val="CA-2909"/>
      <sheetName val="aactividad"/>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LETRAS"/>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Base_Muestras"/>
      <sheetName val="Formulario_N°_4"/>
      <sheetName val="[aCCIDENTES_DE_1995_-_1996_xls]"/>
      <sheetName val="REQUISITOS INF INTERVENTORÍA"/>
      <sheetName val="gp05"/>
      <sheetName val="GP06"/>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Users\ANDRES FELIPE MUÑOZ\Down"/>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REF"/>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ccefici"/>
      <sheetName val="//d.docs.live.net/a  aaInformac"/>
      <sheetName val="_aCCIDENTES_DE_1995___1996_xl_3"/>
      <sheetName val="_aCCIDENTES_DE_1995___1996_xl_6"/>
      <sheetName val="_aCCIDENTES_DE_1995___1996_xl_4"/>
      <sheetName val="_aCCIDENTES_DE_1995___1996_xl_5"/>
      <sheetName val="_aCCIDENTES_DE_1995___1996_xl_7"/>
      <sheetName val="_aCCIDENTES_DE_1995___1996_xl_8"/>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BASES"/>
      <sheetName val="\E\a  aaInformación GRUPO 4\A M"/>
      <sheetName val="CUMPLIMIENTO"/>
      <sheetName val="INST"/>
      <sheetName val="G.G"/>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ISTADO "/>
      <sheetName val="M.O."/>
      <sheetName val="ACTA No.1 "/>
      <sheetName val="0."/>
      <sheetName val="Base_Mater"/>
      <sheetName val="20."/>
      <sheetName val="17."/>
      <sheetName val="11."/>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Tabla CONPES 3714"/>
      <sheetName val="CANT OBRA"/>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DO_"/>
      <sheetName val="M_O_"/>
      <sheetName val="Tabla_CONPES_3714"/>
      <sheetName val="CANT_OBRA"/>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 DE PROBLEMAS final"/>
      <sheetName val="IDENTIFICACION DEL PROBLEMA fin"/>
      <sheetName val="OBJETIVOS FINALES"/>
      <sheetName val="ESTRUCTURA DE PROYECTO"/>
      <sheetName val="OBJETIVOS ESPECIFICOS final"/>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INDICE"/>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C\E\a  aaInformación GRUPO 4\A"/>
      <sheetName val="aCCIDENTES%2520DE%25201995%2520"/>
      <sheetName val="APU"/>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modf "/>
      <sheetName val="1,2 MC"/>
      <sheetName val="3,1 MC"/>
      <sheetName val="3,2 MC"/>
      <sheetName val="4,2 MC"/>
      <sheetName val="\Users\LENOVO\Downloads\a  aaIn"/>
      <sheetName val="2007 Database"/>
      <sheetName val="ITEMS ALCANT."/>
      <sheetName val="COSTOS_UNITARIOS"/>
      <sheetName val="ITEMS_ALCANT_"/>
      <sheetName val="COSTOS_UNITARIOS1"/>
      <sheetName val="ITEMS_ALCANT_1"/>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ESTADO_VÍA-CRIT_TECNICO"/>
      <sheetName val="Program"/>
      <sheetName val="BASE"/>
      <sheetName val=""/>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aCCIDENTES_DE_1995___1996_x_57"/>
      <sheetName val="_aCCIDENTES_DE_1995___1996_x_56"/>
      <sheetName val="CRONOGRAMA INICIAL"/>
      <sheetName val="informe sem no.1"/>
      <sheetName val="informe sem no.2"/>
      <sheetName val="informe sem no.3"/>
      <sheetName val="informe sem no.4"/>
      <sheetName val="REPROGRAMACION 2"/>
      <sheetName val="lista-precio-mat-equipos"/>
      <sheetName val="rendimiento"/>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Users\USUARIO\Downloads\a__aa2"/>
      <sheetName val="Hoja1_(2)2"/>
      <sheetName val="Hoja1_(3)2"/>
      <sheetName val="SEGUIM_Y_REPROG_MES_1_(2)2"/>
      <sheetName val="__Sistemas_serv1_xx_Documents a"/>
      <sheetName val="_Mini HP Enero 2015_Proyectos i"/>
      <sheetName val="_C_Users_avargase_AppData_Local"/>
      <sheetName val="_Volumes_USB PIOLIN_Escritorio_"/>
      <sheetName val="_aCCIDENTES_DE_1995___1996_x_61"/>
      <sheetName val="_aCCIDENTES_DE_1995___1996_x_58"/>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Insum"/>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CCIDENTES_DE_1995_-_199646"/>
      <sheetName val="aCCIDENTES_DE_1995_-_1996_xls21"/>
      <sheetName val="ACTA_DE_MODIFICACION__(2)10"/>
      <sheetName val="\a__aaInformación_GRUPO_4\A_M10"/>
      <sheetName val="Datos_Básicos10"/>
      <sheetName val="SUB_APU10"/>
      <sheetName val="\Users\ANDRES_FELIPE_MUÑOZ\Down"/>
      <sheetName val="HISTORICOS_FUEL_OIL_EXP"/>
      <sheetName val="aCCIDENTES_DE_1995_-_199647"/>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refreshError="1"/>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refreshError="1"/>
      <sheetData sheetId="505" refreshError="1"/>
      <sheetData sheetId="506" refreshError="1"/>
      <sheetData sheetId="507"/>
      <sheetData sheetId="508" refreshError="1"/>
      <sheetData sheetId="509"/>
      <sheetData sheetId="510"/>
      <sheetData sheetId="511"/>
      <sheetData sheetId="512"/>
      <sheetData sheetId="513"/>
      <sheetData sheetId="514"/>
      <sheetData sheetId="515"/>
      <sheetData sheetId="516"/>
      <sheetData sheetId="517"/>
      <sheetData sheetId="518"/>
      <sheetData sheetId="519"/>
      <sheetData sheetId="520" refreshError="1"/>
      <sheetData sheetId="521" refreshError="1"/>
      <sheetData sheetId="522" refreshError="1"/>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refreshError="1"/>
      <sheetData sheetId="574" refreshError="1"/>
      <sheetData sheetId="575" refreshError="1"/>
      <sheetData sheetId="576" refreshError="1"/>
      <sheetData sheetId="577" refreshError="1"/>
      <sheetData sheetId="578"/>
      <sheetData sheetId="579"/>
      <sheetData sheetId="580"/>
      <sheetData sheetId="581" refreshError="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refreshError="1"/>
      <sheetData sheetId="654" refreshError="1"/>
      <sheetData sheetId="655"/>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sheetData sheetId="665"/>
      <sheetData sheetId="666"/>
      <sheetData sheetId="667"/>
      <sheetData sheetId="668"/>
      <sheetData sheetId="669"/>
      <sheetData sheetId="670"/>
      <sheetData sheetId="671"/>
      <sheetData sheetId="672"/>
      <sheetData sheetId="673"/>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sheetData sheetId="718"/>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refreshError="1"/>
      <sheetData sheetId="733" refreshError="1"/>
      <sheetData sheetId="734" refreshError="1"/>
      <sheetData sheetId="735" refreshError="1"/>
      <sheetData sheetId="736" refreshError="1"/>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refreshError="1"/>
      <sheetData sheetId="861" refreshError="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sheetData sheetId="1345"/>
      <sheetData sheetId="1346" refreshError="1"/>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refreshError="1"/>
      <sheetData sheetId="1450" refreshError="1"/>
      <sheetData sheetId="1451" refreshError="1"/>
      <sheetData sheetId="1452"/>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sheetData sheetId="1478"/>
      <sheetData sheetId="1479"/>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sheetData sheetId="1510"/>
      <sheetData sheetId="1511"/>
      <sheetData sheetId="1512"/>
      <sheetData sheetId="1513"/>
      <sheetData sheetId="1514" refreshError="1"/>
      <sheetData sheetId="1515" refreshError="1"/>
      <sheetData sheetId="1516" refreshError="1"/>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sheetData sheetId="2378"/>
      <sheetData sheetId="2379"/>
      <sheetData sheetId="2380"/>
      <sheetData sheetId="2381"/>
      <sheetData sheetId="2382"/>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_MANTENIMIENTO RUTA 1001_MARZO "/>
      <sheetName val="_I_MANTENIMIENTO RUTA 1001_MARZ"/>
      <sheetName val="Materiales"/>
      <sheetName val="Cuadrillas"/>
      <sheetName val="Concretos y morteros"/>
      <sheetName val="Equipo"/>
      <sheetName val="Datos iniciales "/>
      <sheetName val="Transporte"/>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 val="[a  aaInformación][a  aaInforma"/>
      <sheetName val="lisprecios"/>
      <sheetName val="PERSONAL"/>
      <sheetName val="PRESTACIONES SOCIALES"/>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HER"/>
      <sheetName val="MAT"/>
      <sheetName val="PER"/>
      <sheetName val="TRANS"/>
      <sheetName val="[a  aaInformación]__cceficie_11"/>
      <sheetName val="[a  aaInformación]__cceficien_3"/>
      <sheetName val="[a  aaInformación]__cceficien_4"/>
      <sheetName val="[a  aaInformación]__cceficien_5"/>
      <sheetName val="[a  aaInformación]//cceficiente"/>
      <sheetName val="[a  aaInformación]__cceficien_6"/>
      <sheetName val="[a  aaInformación]__cceficien_7"/>
      <sheetName val="[a  aaInformación]__cceficien_8"/>
      <sheetName val="[a  aaInformación]__cceficien_9"/>
      <sheetName val="[a  aaInformación]__cceficie_10"/>
      <sheetName val="[a  aaInformación]__cceficie_13"/>
      <sheetName val="[a  aaInformación]__cceficie_12"/>
      <sheetName val="Emboquillar"/>
      <sheetName val="Acometidacobrerígido"/>
      <sheetName val="Acometidatoma"/>
      <sheetName val="Acometidahasta1&quot;"/>
      <sheetName val="[a  aaInformación]__cceficie_16"/>
      <sheetName val="[a  aaInformación]__cceficie_14"/>
      <sheetName val="[a  aaInformación]__cceficie_15"/>
      <sheetName val="[a  aaInformación]__cceficie_17"/>
      <sheetName val="PANEL"/>
      <sheetName val="Res-Accide-10"/>
      <sheetName val="Base Datos"/>
      <sheetName val="Paramtrias"/>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INFORME SEMANAL"/>
      <sheetName val="AVANCE SEMANAL"/>
      <sheetName val="CLIMA mes"/>
      <sheetName val="REG FOTO"/>
      <sheetName val="SISOMA"/>
      <sheetName val="\Users\LENOVO\Downloads\Users\A"/>
      <sheetName val="PRECIOS"/>
      <sheetName val="[a  aaInformación]__cceficie_19"/>
      <sheetName val="[a  aaInformación]__cceficie_18"/>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cceficiente_sharepoint_com/MA"/>
      <sheetName val="[a  aaInformación]__cceficie_49"/>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M_O_"/>
      <sheetName val="Concretos_y_morteros"/>
      <sheetName val="Datos_iniciales_"/>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  aaInformación]__cceficie_53"/>
      <sheetName val="[a  aaInformación]__cceficie_51"/>
      <sheetName val="[a  aaInformación]__cceficie_52"/>
      <sheetName val="CrudosA"/>
      <sheetName val="casosWTI"/>
      <sheetName val="\\Pc2\amv1-real\MANTENIMIENTO R"/>
      <sheetName val="[a  aaInformación]__invias_my_3"/>
      <sheetName val="[a  aaInformación]__invias_my_4"/>
      <sheetName val="[a  aaInformación]__invias_my_2"/>
      <sheetName val="[a  aaInformación]__cceficie_57"/>
      <sheetName val="[a  aaInformación]__cceficie_54"/>
      <sheetName val="[a  aaInformación]__cceficie_55"/>
      <sheetName val="[a  aaInformación]__cceficie_56"/>
      <sheetName val="_F_MANTENIMIENTO RUTA 1001_MARZ"/>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  aaInformación]__cceficie_58"/>
      <sheetName val="PLAN DE INVERSION ANTICIPO"/>
      <sheetName val="inv mensual"/>
      <sheetName val="borrador flujo inv"/>
      <sheetName val="social-ambiental"/>
      <sheetName val="AU"/>
      <sheetName val="[a  aaInformación]__cceficie_62"/>
      <sheetName val="[a  aaInformación]__cceficie_61"/>
      <sheetName val="[a  aaInformación]__cceficie_59"/>
      <sheetName val="[a  aaInformación]__cceficie_60"/>
      <sheetName val="[a  aaInformación]__cceficie_63"/>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a  aaInformación]__cceficie_85"/>
      <sheetName val="[a  aaInformación]__cceficie_86"/>
      <sheetName val="[a  aaInformación]__cceficie_88"/>
      <sheetName val="[a  aaInformación]__cceficie_87"/>
      <sheetName val="Base_Datos"/>
      <sheetName val="Hoja 1 "/>
      <sheetName val="//d.docs.live.net/MANTENIMIENTO"/>
      <sheetName val="[a  aaInformación]__cceficie_91"/>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 val="Ejecutado%"/>
      <sheetName val="Ejecutado$"/>
      <sheetName val="Programado$"/>
      <sheetName val="\Users\Usuario\Downloads\Factur"/>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5094-2003"/>
      <sheetName val="RESUMEN"/>
      <sheetName val="Insumos"/>
      <sheetName val="Avances"/>
      <sheetName val="GRAFICA-SEMANAL"/>
      <sheetName val="IMPROVEMENTS TO SITE"/>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 val="Hoja1"/>
      <sheetName val="PREACT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experiencia especifica"/>
      <sheetName val="experiencia general"/>
      <sheetName val="FORMULARIO N° 14"/>
      <sheetName val="FORMULARIO N°7"/>
      <sheetName val="contrato en ejecución"/>
      <sheetName val="Calculo capacidad residual"/>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s>
    <sheetDataSet>
      <sheetData sheetId="0"/>
      <sheetData sheetId="1"/>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Itemes Renovación"/>
      <sheetName val="TRAYECTO 1"/>
      <sheetName val="2103mar "/>
      <sheetName val="A. P. U."/>
      <sheetName val="Insumos"/>
      <sheetName val="PR_1"/>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ELECTRICO"/>
      <sheetName val="Vuelta"/>
      <sheetName val="Análisis de precios"/>
      <sheetName val="2103mar%20.xls"/>
      <sheetName val="Hoja1"/>
      <sheetName val="BASE"/>
      <sheetName val="1_Preliminares"/>
      <sheetName val="M.Obra"/>
      <sheetName val="TUBERIA"/>
      <sheetName val="días habiles 2015"/>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INS"/>
      <sheetName val="Ppto"/>
      <sheetName val="Plan auditoría"/>
      <sheetName val="ManoDeObr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320.1"/>
      <sheetName val="330.2"/>
      <sheetName val="700.1"/>
      <sheetName val="220.1"/>
      <sheetName val="330.1"/>
      <sheetName val="640.1.2"/>
      <sheetName val="673.1"/>
      <sheetName val="673.2"/>
      <sheetName val="Itemes_Renovación"/>
      <sheetName val="FECHAS_DE_CORTE"/>
      <sheetName val="Informacion_General"/>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Indicadores Gestión"/>
      <sheetName val="PR-04"/>
      <sheetName val="tipo_recurso"/>
      <sheetName val="Listado"/>
      <sheetName val="tipos_entidad"/>
      <sheetName val="Unidades"/>
      <sheetName val="Distanc"/>
      <sheetName val="Cuadro de áreas y volmúmenes"/>
      <sheetName val="Generales"/>
      <sheetName val="MANTENIMIENTO"/>
      <sheetName val="Actual Data (MAP)"/>
      <sheetName val="Actual Data (STX)"/>
      <sheetName val="UNITARIOS"/>
      <sheetName val="320_1"/>
      <sheetName val="330_2"/>
      <sheetName val="700_1"/>
      <sheetName val="APU"/>
      <sheetName val="INV"/>
      <sheetName val="AASHTO"/>
      <sheetName val="Cálcul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PTO ADICIONALES"/>
      <sheetName val="salarios"/>
      <sheetName val="ITEM"/>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sheetData sheetId="474"/>
      <sheetData sheetId="475" refreshError="1"/>
      <sheetData sheetId="476" refreshError="1"/>
      <sheetData sheetId="477" refreshError="1"/>
      <sheetData sheetId="478" refreshError="1"/>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refreshError="1"/>
      <sheetData sheetId="496" refreshError="1"/>
      <sheetData sheetId="49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atos-Gráfica"/>
      <sheetName val="todos"/>
      <sheetName val="GPI 526"/>
      <sheetName val="SKJ452"/>
      <sheetName val="ITA878"/>
      <sheetName val="AEA-944"/>
      <sheetName val="DUB-823"/>
      <sheetName val="XXJ617"/>
      <sheetName val="SNG_855"/>
      <sheetName val="VEA 374"/>
      <sheetName val="HFB024"/>
      <sheetName val="PAJ825"/>
      <sheetName val="Dto Equipos"/>
      <sheetName val="Itemes Renovación"/>
      <sheetName val="AC2-AG96"/>
      <sheetName val="Formulario N° 4"/>
      <sheetName val="MATERIALES"/>
      <sheetName val="EQUIP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6"/>
      <sheetName val="Acta%20No%204.xlsx"/>
      <sheetName val="[Acta No 4.xlsx]__cceficiente_2"/>
      <sheetName val="[Acta No 4.xlsx]__cceficiente_3"/>
      <sheetName val="[Acta No 4.xlsx]__cceficiente_4"/>
      <sheetName val="[Acta No 4.xlsx]__cceficiente_5"/>
      <sheetName val="[Acta No 4.xlsx]__cceficiente_7"/>
      <sheetName val="[Acta No 4.xlsx]__cceficiente_8"/>
      <sheetName val="[Acta No 4.xlsx]__cceficiente_9"/>
      <sheetName val="[Acta No 4.xlsx]__cceficient_10"/>
      <sheetName val="[Acta No 4.xlsx]__cceficient_12"/>
      <sheetName val="[Acta No 4.xlsx]__cceficient_11"/>
      <sheetName val="[Acta No 4.xlsx]__cceficient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6"/>
      <sheetName val="Cronograma%20descansos%20%20-%2"/>
      <sheetName val="_Cronograma_descansos____Traf_2"/>
      <sheetName val="_Cronograma_descansos____Traf_3"/>
      <sheetName val="_Cronograma_descansos____Traf_4"/>
      <sheetName val="_Cronograma_descansos____Traf_5"/>
      <sheetName val="_Cronograma_descansos____Traf_7"/>
      <sheetName val="_Cronograma_descansos____Traf_8"/>
      <sheetName val="_Cronograma_descansos____Traf_9"/>
      <sheetName val="_Cronograma_descansos____Tra_10"/>
      <sheetName val="_Cronograma_descansos____Tra_12"/>
      <sheetName val="_Cronograma_descansos____Tra_11"/>
      <sheetName val="_Cronograma_descansos____Tra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TRANSPORTE"/>
      <sheetName val="Res-Accide-10"/>
      <sheetName val="TARIFAS"/>
      <sheetName val="c2.5y2.6"/>
      <sheetName val="5. ELECTRICO"/>
      <sheetName val="A.P.U"/>
      <sheetName val="PRECIOS"/>
      <sheetName val="PREACTA 6"/>
      <sheetName val="TABLA 2008"/>
      <sheetName val="PRESUPUESTO"/>
      <sheetName val="ESTADO VÍA-CRIT.TECNICO"/>
      <sheetName val="Listas"/>
      <sheetName val="Insum"/>
      <sheetName val="Excavación Mat. Común Estacione"/>
      <sheetName val="Demolición Pavimento"/>
      <sheetName val="SUB APU"/>
      <sheetName val="Lp"/>
      <sheetName val="REC-COD,"/>
      <sheetName val="CLASIFICACION"/>
      <sheetName val="Equipo"/>
      <sheetName val="PUNITARIOS%20PARA%20241201%202S"/>
      <sheetName val="RELACION ME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LISTA DE PRECIOS"/>
      <sheetName val="062"/>
      <sheetName val="Listado"/>
      <sheetName val="A. P. U."/>
      <sheetName val="Bajadas"/>
      <sheetName val="NARIÑO"/>
      <sheetName val="skj452"/>
      <sheetName val="ita878"/>
      <sheetName val="aea-944"/>
      <sheetName val="dub-823"/>
      <sheetName val="gpi 526"/>
      <sheetName val="xxj617"/>
      <sheetName val="sng_855"/>
      <sheetName val="vea 374"/>
      <sheetName val="hfb024"/>
      <sheetName val="paj825"/>
      <sheetName val=" Liquidacion de Obra por Tramos"/>
      <sheetName val="CRA.MODI"/>
      <sheetName val="Presup_Cancha"/>
      <sheetName val="FORMULA"/>
      <sheetName val="K16+000 AL K18+500"/>
      <sheetName val="K23+200 AL K24+700"/>
      <sheetName val="k18+500 AL K23+050"/>
      <sheetName val="Presupuesto PUENTE"/>
      <sheetName val="VOLUMENES (4)"/>
      <sheetName val="VOLUMENES (4SA)"/>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materiales"/>
      <sheetName val="otros"/>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OCTUBRE"/>
      <sheetName val="Cuadr."/>
      <sheetName val="SALARIOS"/>
      <sheetName val="APU NO PREVISTO"/>
      <sheetName val="PPTA (3)"/>
      <sheetName val="PPTA (2)"/>
      <sheetName val="PPTA"/>
      <sheetName val="2,2,6,1 Pilotes 0,30"/>
      <sheetName val="Requisición1"/>
      <sheetName val="CONT_ADI"/>
      <sheetName val="c2_5y2_613"/>
      <sheetName val="PREACTA_62"/>
      <sheetName val="TABLA_20082"/>
      <sheetName val="c2_5y2_612"/>
      <sheetName val="PREACTA_61"/>
      <sheetName val="TABLA_20081"/>
      <sheetName val="c2_5y2_611"/>
      <sheetName val="TABLA_2008"/>
      <sheetName val="Hoja2"/>
      <sheetName val="PUNITARIOS PARA 241201 2S.xls"/>
      <sheetName val="OBRAS SES"/>
      <sheetName val="ESTADO_VÍA-CRIT_TECNICO"/>
      <sheetName val="glvc"/>
      <sheetName val="PERSONAL"/>
      <sheetName val="Tarifa MT"/>
      <sheetName val="BALANCE"/>
      <sheetName val="ITEMS NO REVISTOS"/>
      <sheetName val="APU ELECTRICOS"/>
      <sheetName val="for 6"/>
      <sheetName val="A_P_U1"/>
      <sheetName val="A_P_U"/>
      <sheetName val="7.1.8.1.1"/>
      <sheetName val="costos oficina"/>
      <sheetName val="costos campamento"/>
      <sheetName val="días habiles 2015"/>
      <sheetName val="SUB_APU"/>
      <sheetName val="Proveedores y acreedores"/>
      <sheetName val="Input"/>
      <sheetName val="bd100-45-p1"/>
      <sheetName val="PTAR ANDES"/>
      <sheetName val="TABLAS"/>
      <sheetName val="PREACTA Y CONTRATISTAS"/>
      <sheetName val="PLAN DE INVERSION ANTICIPO"/>
      <sheetName val="inv mensual"/>
      <sheetName val="borrador flujo inv"/>
      <sheetName val="social-ambiental"/>
      <sheetName val="A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Poblacion"/>
      <sheetName val="CURVA"/>
      <sheetName val="DEST. MEDIOS"/>
      <sheetName val="COMBUASF"/>
      <sheetName val="BALCRUDO"/>
      <sheetName val="CARGASPROC."/>
      <sheetName val="G L P  FINAL"/>
      <sheetName val="BASE"/>
      <sheetName val="CHINCHINA FINAL . A CEROS"/>
      <sheetName val="Memoria de calculo"/>
      <sheetName val="c2_5y2_614"/>
      <sheetName val="Itemes Renovación"/>
      <sheetName val="ACTA MODIFICACIÓN CIVIL"/>
      <sheetName val="Bases 2A"/>
      <sheetName val="cronograma"/>
      <sheetName val="CÁLCULOS"/>
      <sheetName val="APU"/>
      <sheetName val="7422cw00"/>
      <sheetName val="INDICE"/>
      <sheetName val="gpi_526"/>
      <sheetName val="vea_374"/>
      <sheetName val="Tarifa_MT"/>
      <sheetName val="Proveedores_y_acreedores"/>
      <sheetName val="5__ELECTRICO"/>
      <sheetName val="@RISK - Correlaciones"/>
      <sheetName val="Acta"/>
      <sheetName val="devdics"/>
      <sheetName val="ANALISIS M.O"/>
      <sheetName val="CTO 14MPa"/>
      <sheetName val="CTO 175MPa "/>
      <sheetName val="CTO 21MPa"/>
      <sheetName val="CTO 28MPa"/>
      <sheetName val="PTTO PAZ Y PROGRESO"/>
      <sheetName val="MORTERO14"/>
      <sheetName val="DATOS CONTRAT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factor"/>
      <sheetName val="PREACTA_Y_CONTRATISTAS"/>
      <sheetName val="PUNITARIOS_PARA_241201_2S_xls"/>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5__ELECTRICO1"/>
      <sheetName val="civ_rom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ow r="48">
          <cell r="E48">
            <v>0</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row r="48">
          <cell r="E48">
            <v>0</v>
          </cell>
        </row>
      </sheetData>
      <sheetData sheetId="147" refreshError="1"/>
      <sheetData sheetId="148">
        <row r="48">
          <cell r="E48">
            <v>0</v>
          </cell>
        </row>
      </sheetData>
      <sheetData sheetId="149" refreshError="1"/>
      <sheetData sheetId="150"/>
      <sheetData sheetId="151"/>
      <sheetData sheetId="152"/>
      <sheetData sheetId="153">
        <row r="48">
          <cell r="E48">
            <v>0</v>
          </cell>
        </row>
      </sheetData>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ow r="48">
          <cell r="E48">
            <v>0</v>
          </cell>
        </row>
      </sheetData>
      <sheetData sheetId="165">
        <row r="48">
          <cell r="E48">
            <v>0</v>
          </cell>
        </row>
      </sheetData>
      <sheetData sheetId="166"/>
      <sheetData sheetId="167"/>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sheetData sheetId="183" refreshError="1"/>
      <sheetData sheetId="184" refreshError="1"/>
      <sheetData sheetId="185" refreshError="1"/>
      <sheetData sheetId="186">
        <row r="48">
          <cell r="E48">
            <v>0</v>
          </cell>
        </row>
      </sheetData>
      <sheetData sheetId="187"/>
      <sheetData sheetId="188">
        <row r="48">
          <cell r="E48">
            <v>0</v>
          </cell>
        </row>
      </sheetData>
      <sheetData sheetId="189" refreshError="1"/>
      <sheetData sheetId="190"/>
      <sheetData sheetId="191"/>
      <sheetData sheetId="192" refreshError="1"/>
      <sheetData sheetId="193"/>
      <sheetData sheetId="194"/>
      <sheetData sheetId="195"/>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row r="48">
          <cell r="E48">
            <v>0</v>
          </cell>
        </row>
      </sheetData>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sheetData sheetId="334"/>
      <sheetData sheetId="335"/>
      <sheetData sheetId="336"/>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efreshError="1"/>
      <sheetData sheetId="362"/>
      <sheetData sheetId="363"/>
      <sheetData sheetId="364"/>
      <sheetData sheetId="365">
        <row r="48">
          <cell r="E48">
            <v>0</v>
          </cell>
        </row>
      </sheetData>
      <sheetData sheetId="366"/>
      <sheetData sheetId="367"/>
      <sheetData sheetId="368"/>
      <sheetData sheetId="369">
        <row r="48">
          <cell r="E48">
            <v>0</v>
          </cell>
        </row>
      </sheetData>
      <sheetData sheetId="370"/>
      <sheetData sheetId="371"/>
      <sheetData sheetId="372"/>
      <sheetData sheetId="373">
        <row r="48">
          <cell r="E48">
            <v>0</v>
          </cell>
        </row>
      </sheetData>
      <sheetData sheetId="374"/>
      <sheetData sheetId="375"/>
      <sheetData sheetId="376"/>
      <sheetData sheetId="377">
        <row r="48">
          <cell r="E48">
            <v>0</v>
          </cell>
        </row>
      </sheetData>
      <sheetData sheetId="378"/>
      <sheetData sheetId="379"/>
      <sheetData sheetId="380"/>
      <sheetData sheetId="381">
        <row r="48">
          <cell r="E48">
            <v>0</v>
          </cell>
        </row>
      </sheetData>
      <sheetData sheetId="382"/>
      <sheetData sheetId="383"/>
      <sheetData sheetId="384"/>
      <sheetData sheetId="385"/>
      <sheetData sheetId="386">
        <row r="48">
          <cell r="E48">
            <v>0</v>
          </cell>
        </row>
      </sheetData>
      <sheetData sheetId="387"/>
      <sheetData sheetId="388"/>
      <sheetData sheetId="389"/>
      <sheetData sheetId="390"/>
      <sheetData sheetId="391"/>
      <sheetData sheetId="392">
        <row r="48">
          <cell r="E48">
            <v>0</v>
          </cell>
        </row>
      </sheetData>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row r="48">
          <cell r="E48">
            <v>0</v>
          </cell>
        </row>
      </sheetData>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48">
          <cell r="E48">
            <v>0</v>
          </cell>
        </row>
      </sheetData>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Listas"/>
      <sheetName val="AASHTO"/>
      <sheetName val="INV"/>
      <sheetName val="1,01"/>
      <sheetName val="UNIT."/>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Entidad)"/>
      <sheetName val="PROPUESTA ECONOMICA(Proponente)"/>
      <sheetName val="INDICAR CÓDIGO DEL ITEM DE PAGO"/>
    </sheetNames>
    <sheetDataSet>
      <sheetData sheetId="0">
        <row r="10">
          <cell r="C10">
            <v>1.1000000000000001</v>
          </cell>
        </row>
        <row r="11">
          <cell r="C11">
            <v>1.2</v>
          </cell>
        </row>
        <row r="12">
          <cell r="C12">
            <v>1.3</v>
          </cell>
        </row>
        <row r="13">
          <cell r="C13">
            <v>1.4</v>
          </cell>
        </row>
        <row r="14">
          <cell r="C14">
            <v>1.5</v>
          </cell>
        </row>
        <row r="15">
          <cell r="C15">
            <v>1.6</v>
          </cell>
        </row>
        <row r="85">
          <cell r="G85" t="str">
            <v>CAMERINOS</v>
          </cell>
        </row>
        <row r="86">
          <cell r="G86" t="str">
            <v>Demoliciones manual de muros en ladrillo, ceramica  y pañetes</v>
          </cell>
          <cell r="H86" t="str">
            <v>M2</v>
          </cell>
          <cell r="I86">
            <v>344.76</v>
          </cell>
        </row>
        <row r="87">
          <cell r="G87" t="str">
            <v>Demoliciones manual de pisos</v>
          </cell>
          <cell r="H87" t="str">
            <v>M2</v>
          </cell>
          <cell r="I87">
            <v>110.18</v>
          </cell>
        </row>
        <row r="88">
          <cell r="G88" t="str">
            <v>Reposicion de redes sanitarias D=2"-4"</v>
          </cell>
          <cell r="H88" t="str">
            <v>ML</v>
          </cell>
          <cell r="I88">
            <v>77</v>
          </cell>
        </row>
        <row r="89">
          <cell r="G89" t="str">
            <v>suministro e instalacion de  puntos sanitarios de 2"-3"</v>
          </cell>
          <cell r="H89" t="str">
            <v>UND</v>
          </cell>
          <cell r="I89">
            <v>23</v>
          </cell>
        </row>
        <row r="90">
          <cell r="G90" t="str">
            <v>Reposicion de redes hidraulicas 1/2"-1"</v>
          </cell>
          <cell r="H90" t="str">
            <v>ML</v>
          </cell>
          <cell r="I90">
            <v>97</v>
          </cell>
        </row>
        <row r="91">
          <cell r="G91" t="str">
            <v>suministro e instalacion de puntos hidraulicos 1/2"-1"</v>
          </cell>
          <cell r="H91" t="str">
            <v>UND</v>
          </cell>
          <cell r="I91">
            <v>19</v>
          </cell>
        </row>
        <row r="92">
          <cell r="G92" t="str">
            <v>construccion caja de inspección 1.0m*1,0m*0,6m</v>
          </cell>
          <cell r="H92" t="str">
            <v>UND</v>
          </cell>
          <cell r="I92">
            <v>5</v>
          </cell>
        </row>
        <row r="93">
          <cell r="G93" t="str">
            <v>sumin e instal. solado en concreto e 7 cm</v>
          </cell>
          <cell r="H93" t="str">
            <v>M2</v>
          </cell>
          <cell r="I93">
            <v>110.18</v>
          </cell>
        </row>
        <row r="94">
          <cell r="G94" t="str">
            <v>sumin. e instal. ceramica para pisos y muros</v>
          </cell>
          <cell r="H94" t="str">
            <v>M2</v>
          </cell>
          <cell r="I94">
            <v>79.040000000000006</v>
          </cell>
        </row>
        <row r="95">
          <cell r="G95" t="str">
            <v>Suministro e instalación aparatos sanitarios</v>
          </cell>
          <cell r="H95" t="str">
            <v>UND</v>
          </cell>
          <cell r="I95">
            <v>5</v>
          </cell>
        </row>
        <row r="96">
          <cell r="G96" t="str">
            <v xml:space="preserve">Suministro e instalación Orinales en ceramica </v>
          </cell>
          <cell r="H96" t="str">
            <v>UND</v>
          </cell>
          <cell r="I96">
            <v>2</v>
          </cell>
        </row>
        <row r="97">
          <cell r="G97" t="str">
            <v>Suministro e instalación lavamanos en ceramica</v>
          </cell>
          <cell r="H97" t="str">
            <v>UND</v>
          </cell>
          <cell r="I97">
            <v>4</v>
          </cell>
        </row>
        <row r="98">
          <cell r="G98" t="str">
            <v xml:space="preserve">Suministro e instalación Duchas </v>
          </cell>
          <cell r="H98" t="str">
            <v>UND</v>
          </cell>
          <cell r="I98">
            <v>6</v>
          </cell>
        </row>
        <row r="99">
          <cell r="G99" t="str">
            <v>Suministro e instalacion de modulos metalicos para divisiones de  baños</v>
          </cell>
          <cell r="H99" t="str">
            <v>UND</v>
          </cell>
          <cell r="I99">
            <v>11</v>
          </cell>
        </row>
        <row r="100">
          <cell r="G100" t="str">
            <v>Suministro e instalacion de modulos para division en los orinales de pared</v>
          </cell>
          <cell r="H100" t="str">
            <v>UND</v>
          </cell>
          <cell r="I100">
            <v>2</v>
          </cell>
        </row>
        <row r="101">
          <cell r="G101" t="str">
            <v>Construccion de banca en concreto 21 Mpa, 0,50m de ancho para sentadero monoconcha en polipropileno, e=0,10m, recubierta en pintura blanca</v>
          </cell>
          <cell r="H101" t="str">
            <v>ML</v>
          </cell>
          <cell r="I101">
            <v>21.41</v>
          </cell>
        </row>
        <row r="102">
          <cell r="G102" t="str">
            <v>Suministro e instalacion de grama en cesped artificial tipo paisajismo de 25mm</v>
          </cell>
          <cell r="H102" t="str">
            <v>M2</v>
          </cell>
          <cell r="I102">
            <v>58.32</v>
          </cell>
        </row>
        <row r="103">
          <cell r="G103" t="str">
            <v>Suministro e instalacion de modulos individuales para camerinos elaborada en melamina RH de 15mm</v>
          </cell>
          <cell r="H103" t="str">
            <v>UND</v>
          </cell>
          <cell r="I103">
            <v>32</v>
          </cell>
        </row>
        <row r="104">
          <cell r="G104" t="str">
            <v>Suministro e instalacion banca central con almacenamiento lateral</v>
          </cell>
          <cell r="H104" t="str">
            <v>UND</v>
          </cell>
          <cell r="I104">
            <v>2</v>
          </cell>
        </row>
        <row r="105">
          <cell r="G105" t="str">
            <v>suministro e instalacion de cieloraso en Pvc</v>
          </cell>
          <cell r="H105" t="str">
            <v>M2</v>
          </cell>
          <cell r="I105">
            <v>110.18</v>
          </cell>
        </row>
        <row r="106">
          <cell r="G106" t="str">
            <v xml:space="preserve">construccion de pañete </v>
          </cell>
          <cell r="H106" t="str">
            <v>M2</v>
          </cell>
          <cell r="I106">
            <v>298.57</v>
          </cell>
        </row>
        <row r="107">
          <cell r="G107" t="str">
            <v>suministro e instalacion de pasta Blanca</v>
          </cell>
          <cell r="H107" t="str">
            <v>M2</v>
          </cell>
          <cell r="I107">
            <v>134.77000000000001</v>
          </cell>
        </row>
        <row r="108">
          <cell r="G108" t="str">
            <v>suministro e instalacion de pintura en vinilo</v>
          </cell>
          <cell r="H108" t="str">
            <v>M2</v>
          </cell>
          <cell r="I108">
            <v>134.77000000000001</v>
          </cell>
        </row>
        <row r="109">
          <cell r="G109" t="str">
            <v>Puntos electricos (incluye acometida)</v>
          </cell>
          <cell r="H109" t="str">
            <v>UND</v>
          </cell>
          <cell r="I109">
            <v>71</v>
          </cell>
        </row>
        <row r="110">
          <cell r="G110" t="str">
            <v>Red electrica  3#6+1#8 A 8000</v>
          </cell>
          <cell r="H110" t="str">
            <v>Ml</v>
          </cell>
          <cell r="I110">
            <v>62.9</v>
          </cell>
        </row>
        <row r="111">
          <cell r="G111" t="str">
            <v>Suministro e instalacion lamparas sobreponer led 24v</v>
          </cell>
          <cell r="H111" t="str">
            <v>UND</v>
          </cell>
          <cell r="I111">
            <v>63</v>
          </cell>
        </row>
        <row r="112">
          <cell r="G112" t="str">
            <v xml:space="preserve">Gabinete General Trifasico de 3x100 Totalizador Barraje de 150 Amp con Tres parciales de 3x40 Amp y un espacio de Reserva Breaquer de caja moldeable trifasicos a 25 Kva. </v>
          </cell>
          <cell r="H112" t="str">
            <v>Und</v>
          </cell>
          <cell r="I112">
            <v>1</v>
          </cell>
        </row>
        <row r="113">
          <cell r="G113" t="str">
            <v>suministro e instalacion puertas metalicas</v>
          </cell>
          <cell r="H113" t="str">
            <v>M2</v>
          </cell>
          <cell r="I113">
            <v>9.0299999999999994</v>
          </cell>
        </row>
        <row r="114">
          <cell r="G114" t="str">
            <v>suministro e instalacion bancas de suplentes</v>
          </cell>
          <cell r="H114" t="str">
            <v>und</v>
          </cell>
          <cell r="I114">
            <v>2</v>
          </cell>
        </row>
        <row r="115">
          <cell r="G115" t="str">
            <v>Retiro de material sobrante</v>
          </cell>
          <cell r="H115" t="str">
            <v>M3</v>
          </cell>
          <cell r="I115">
            <v>36.799999999999997</v>
          </cell>
        </row>
        <row r="117">
          <cell r="G117" t="str">
            <v>Localización y replanteo</v>
          </cell>
          <cell r="H117" t="str">
            <v>M2</v>
          </cell>
          <cell r="I117">
            <v>50.13</v>
          </cell>
        </row>
        <row r="118">
          <cell r="G118" t="str">
            <v>Demoliciones en concreto reforzado</v>
          </cell>
          <cell r="H118" t="str">
            <v>M3</v>
          </cell>
          <cell r="I118">
            <v>3.69</v>
          </cell>
        </row>
        <row r="119">
          <cell r="G119" t="str">
            <v>Demoliciones manual de muros en ladrillo, ceramica  y pañetes</v>
          </cell>
          <cell r="H119" t="str">
            <v>M2</v>
          </cell>
          <cell r="I119">
            <v>23</v>
          </cell>
        </row>
        <row r="120">
          <cell r="G120" t="str">
            <v>Demoliciones manual de pisos</v>
          </cell>
          <cell r="H120" t="str">
            <v>M2</v>
          </cell>
          <cell r="I120">
            <v>147.6</v>
          </cell>
        </row>
        <row r="121">
          <cell r="G121" t="str">
            <v>Excavación manual sin clasificar</v>
          </cell>
          <cell r="H121" t="str">
            <v>M3</v>
          </cell>
          <cell r="I121">
            <v>24.4</v>
          </cell>
        </row>
        <row r="122">
          <cell r="G122" t="str">
            <v>Relleno con material seleccionado de la misma excavacion</v>
          </cell>
          <cell r="H122" t="str">
            <v>M3</v>
          </cell>
          <cell r="I122">
            <v>13.04</v>
          </cell>
        </row>
        <row r="123">
          <cell r="G123" t="str">
            <v>Antepiso en Concreto 2.500psi e=7cm</v>
          </cell>
          <cell r="H123" t="str">
            <v>M2</v>
          </cell>
          <cell r="I123">
            <v>24.51</v>
          </cell>
        </row>
        <row r="124">
          <cell r="G124" t="str">
            <v xml:space="preserve">suministro e instalacion concreto Zapata  21 MPa. </v>
          </cell>
          <cell r="H124" t="str">
            <v>M3</v>
          </cell>
          <cell r="I124">
            <v>5.12</v>
          </cell>
        </row>
        <row r="125">
          <cell r="G125" t="str">
            <v>suministro e instalacion concreto Pedestal  21 MPa</v>
          </cell>
          <cell r="H125" t="str">
            <v>M3</v>
          </cell>
          <cell r="I125">
            <v>2.1800000000000002</v>
          </cell>
        </row>
        <row r="126">
          <cell r="G126" t="str">
            <v>suministro e instalacion viga de cimentación, Concreto 21MPa</v>
          </cell>
          <cell r="H126" t="str">
            <v>M3</v>
          </cell>
          <cell r="I126">
            <v>7.39</v>
          </cell>
        </row>
        <row r="127">
          <cell r="G127" t="str">
            <v xml:space="preserve">suministro e instalacion concreto Columna rectangular 21 MPa, </v>
          </cell>
          <cell r="H127" t="str">
            <v>M3</v>
          </cell>
          <cell r="I127">
            <v>6.53</v>
          </cell>
        </row>
        <row r="128">
          <cell r="G128" t="str">
            <v>Acero de Refuerzo 60,000 psi</v>
          </cell>
          <cell r="H128" t="str">
            <v>KG</v>
          </cell>
          <cell r="I128">
            <v>3035.45</v>
          </cell>
        </row>
        <row r="129">
          <cell r="G129" t="str">
            <v xml:space="preserve">construccion de muro en  ladrillo split e=0.15m </v>
          </cell>
          <cell r="H129" t="str">
            <v>M2</v>
          </cell>
          <cell r="I129">
            <v>66.44</v>
          </cell>
        </row>
        <row r="130">
          <cell r="G130" t="str">
            <v xml:space="preserve">Pañete </v>
          </cell>
          <cell r="H130" t="str">
            <v>M2</v>
          </cell>
          <cell r="I130">
            <v>16.260000000000002</v>
          </cell>
        </row>
        <row r="131">
          <cell r="G131" t="str">
            <v>suministro e instalacion de estuco</v>
          </cell>
          <cell r="H131" t="str">
            <v>M2</v>
          </cell>
          <cell r="I131">
            <v>16.260000000000002</v>
          </cell>
        </row>
        <row r="132">
          <cell r="G132" t="str">
            <v>suministro e instalacion pintura en vinilo</v>
          </cell>
          <cell r="H132" t="str">
            <v>M2</v>
          </cell>
          <cell r="I132">
            <v>16.260000000000002</v>
          </cell>
        </row>
        <row r="133">
          <cell r="G133" t="str">
            <v>Antepiso en  en concreto de 2500psi, e= 7cm</v>
          </cell>
          <cell r="H133" t="str">
            <v>M2</v>
          </cell>
          <cell r="I133">
            <v>28.75</v>
          </cell>
        </row>
        <row r="134">
          <cell r="G134" t="str">
            <v>Piso en concreto E=15 cm</v>
          </cell>
          <cell r="H134" t="str">
            <v>M2</v>
          </cell>
          <cell r="I134">
            <v>125.37</v>
          </cell>
        </row>
        <row r="135">
          <cell r="G135" t="str">
            <v>sumin. e instal. ceramica para pisos y muros</v>
          </cell>
          <cell r="H135" t="str">
            <v>M2</v>
          </cell>
          <cell r="I135">
            <v>28.75</v>
          </cell>
        </row>
        <row r="136">
          <cell r="G136" t="str">
            <v>suministro e instalacion de cieloraso en Pvc</v>
          </cell>
          <cell r="H136" t="str">
            <v>M2</v>
          </cell>
          <cell r="I136">
            <v>7.88</v>
          </cell>
        </row>
        <row r="137">
          <cell r="G137" t="str">
            <v>Red electrica  3#6+1#8 A 8000</v>
          </cell>
          <cell r="H137" t="str">
            <v>ML</v>
          </cell>
          <cell r="I137">
            <v>64</v>
          </cell>
        </row>
        <row r="138">
          <cell r="G138" t="str">
            <v>construccion caja de inspección 1.0m*1,0m*0,6m</v>
          </cell>
          <cell r="H138" t="str">
            <v>und</v>
          </cell>
          <cell r="I138">
            <v>2</v>
          </cell>
        </row>
        <row r="139">
          <cell r="G139" t="str">
            <v>Puntos electricos (incluye acometida)</v>
          </cell>
          <cell r="H139" t="str">
            <v>und</v>
          </cell>
          <cell r="I139">
            <v>16</v>
          </cell>
        </row>
        <row r="140">
          <cell r="G140" t="str">
            <v>suministro e instalacion puertas metalicas</v>
          </cell>
          <cell r="H140" t="str">
            <v>M2</v>
          </cell>
          <cell r="I140">
            <v>5.4</v>
          </cell>
        </row>
        <row r="141">
          <cell r="G141" t="str">
            <v>suministro e intalacion vidrios de seguridad</v>
          </cell>
          <cell r="H141" t="str">
            <v>M2</v>
          </cell>
          <cell r="I141">
            <v>7.35</v>
          </cell>
        </row>
        <row r="142">
          <cell r="G142" t="str">
            <v>suministro e intalacion porton de acceso</v>
          </cell>
          <cell r="H142" t="str">
            <v>M2</v>
          </cell>
          <cell r="I142">
            <v>29.58</v>
          </cell>
        </row>
        <row r="143">
          <cell r="G143" t="str">
            <v>Estructura métalica según diseño estructural</v>
          </cell>
          <cell r="H143" t="str">
            <v>KG</v>
          </cell>
          <cell r="I143">
            <v>3236.73</v>
          </cell>
        </row>
        <row r="144">
          <cell r="G144" t="str">
            <v>suministro e instalacion cubierta en teja acrilica</v>
          </cell>
          <cell r="H144" t="str">
            <v>M2</v>
          </cell>
          <cell r="I144">
            <v>34.799999999999997</v>
          </cell>
        </row>
        <row r="145">
          <cell r="G145" t="str">
            <v>suministro e instalacion bajante de aguas lluvias</v>
          </cell>
          <cell r="H145" t="str">
            <v>ML</v>
          </cell>
          <cell r="I145">
            <v>13.4</v>
          </cell>
        </row>
        <row r="146">
          <cell r="G146" t="str">
            <v>suministro e instalacion canaleta aguas lluvias</v>
          </cell>
          <cell r="H146" t="str">
            <v>ML</v>
          </cell>
          <cell r="I146">
            <v>9.6</v>
          </cell>
        </row>
        <row r="147">
          <cell r="G147" t="str">
            <v>suministro e instalacion letrero en acrilico (POR LETRA)</v>
          </cell>
          <cell r="H147" t="str">
            <v>UND</v>
          </cell>
          <cell r="I147">
            <v>22</v>
          </cell>
        </row>
        <row r="148">
          <cell r="G148" t="str">
            <v>Retiro de material sobrante</v>
          </cell>
          <cell r="H148" t="str">
            <v>M3</v>
          </cell>
          <cell r="I148">
            <v>47.567000000000007</v>
          </cell>
        </row>
      </sheetData>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Q181"/>
  <sheetViews>
    <sheetView showGridLines="0" tabSelected="1" showWhiteSpace="0" view="pageLayout" topLeftCell="G49" zoomScaleNormal="100" zoomScaleSheetLayoutView="100" workbookViewId="0">
      <selection activeCell="O16" sqref="O16"/>
    </sheetView>
  </sheetViews>
  <sheetFormatPr baseColWidth="10" defaultColWidth="11.42578125" defaultRowHeight="14.25" x14ac:dyDescent="0.2"/>
  <cols>
    <col min="1" max="2" width="3.42578125" style="235" customWidth="1"/>
    <col min="3" max="3" width="6.5703125" style="235" customWidth="1"/>
    <col min="4" max="4" width="15.42578125" style="235" customWidth="1"/>
    <col min="5" max="5" width="16.140625" style="282" customWidth="1"/>
    <col min="6" max="6" width="17.42578125" style="235" customWidth="1"/>
    <col min="7" max="7" width="73.42578125" style="340" customWidth="1"/>
    <col min="8" max="8" width="10.85546875" style="235" customWidth="1"/>
    <col min="9" max="9" width="18.5703125" style="307" customWidth="1"/>
    <col min="10" max="10" width="23.5703125" style="307" customWidth="1"/>
    <col min="11" max="11" width="30" style="329" customWidth="1"/>
    <col min="12" max="12" width="3.42578125" style="235" customWidth="1"/>
    <col min="13" max="13" width="2.5703125" style="235" customWidth="1"/>
    <col min="14" max="16" width="11.42578125" style="235"/>
    <col min="17" max="17" width="26.28515625" style="343" customWidth="1"/>
    <col min="18" max="16384" width="11.42578125" style="235"/>
  </cols>
  <sheetData>
    <row r="1" spans="1:13" s="1" customFormat="1" ht="17.25" thickTop="1" x14ac:dyDescent="0.3">
      <c r="A1" s="5"/>
      <c r="B1" s="7"/>
      <c r="C1" s="223"/>
      <c r="D1" s="223"/>
      <c r="E1" s="224"/>
      <c r="F1" s="223"/>
      <c r="G1" s="223"/>
      <c r="H1" s="223"/>
      <c r="I1" s="223"/>
      <c r="J1" s="223"/>
      <c r="K1" s="223"/>
      <c r="L1" s="8"/>
      <c r="M1" s="5"/>
    </row>
    <row r="2" spans="1:13" s="1" customFormat="1" ht="26.25" customHeight="1" x14ac:dyDescent="0.3">
      <c r="A2" s="5"/>
      <c r="B2" s="9"/>
      <c r="C2" s="352" t="s">
        <v>0</v>
      </c>
      <c r="D2" s="353"/>
      <c r="E2" s="353"/>
      <c r="F2" s="353"/>
      <c r="G2" s="5"/>
      <c r="H2" s="5"/>
      <c r="I2" s="5"/>
      <c r="J2" s="5"/>
      <c r="K2" s="5"/>
      <c r="L2" s="10"/>
      <c r="M2" s="5"/>
    </row>
    <row r="3" spans="1:13" s="1" customFormat="1" ht="16.5" x14ac:dyDescent="0.3">
      <c r="A3" s="5"/>
      <c r="B3" s="9"/>
      <c r="C3" s="201"/>
      <c r="D3" s="202" t="s">
        <v>1</v>
      </c>
      <c r="E3" s="201"/>
      <c r="F3" s="202"/>
      <c r="G3" s="5"/>
      <c r="H3" s="5"/>
      <c r="I3" s="5"/>
      <c r="J3" s="5"/>
      <c r="K3" s="5"/>
      <c r="L3" s="10"/>
      <c r="M3" s="5"/>
    </row>
    <row r="4" spans="1:13" s="1" customFormat="1" ht="16.5" x14ac:dyDescent="0.3">
      <c r="A4" s="5"/>
      <c r="B4" s="9"/>
      <c r="C4" s="394" t="s">
        <v>30</v>
      </c>
      <c r="D4" s="394"/>
      <c r="E4" s="394"/>
      <c r="F4" s="394"/>
      <c r="G4" s="394"/>
      <c r="H4" s="394"/>
      <c r="I4" s="394"/>
      <c r="J4" s="394"/>
      <c r="K4" s="394"/>
      <c r="L4" s="10"/>
      <c r="M4" s="5"/>
    </row>
    <row r="5" spans="1:13" s="1" customFormat="1" ht="17.25" thickBot="1" x14ac:dyDescent="0.35">
      <c r="A5" s="5"/>
      <c r="B5" s="9"/>
      <c r="C5" s="395" t="s">
        <v>31</v>
      </c>
      <c r="D5" s="395"/>
      <c r="E5" s="395"/>
      <c r="F5" s="395"/>
      <c r="G5" s="395"/>
      <c r="H5" s="395"/>
      <c r="I5" s="395"/>
      <c r="J5" s="395"/>
      <c r="K5" s="395"/>
      <c r="L5" s="10"/>
      <c r="M5" s="5"/>
    </row>
    <row r="6" spans="1:13" s="20" customFormat="1" ht="16.5" customHeight="1" x14ac:dyDescent="0.3">
      <c r="A6" s="19"/>
      <c r="B6" s="215"/>
      <c r="C6" s="525" t="s">
        <v>181</v>
      </c>
      <c r="D6" s="526"/>
      <c r="E6" s="526"/>
      <c r="F6" s="526"/>
      <c r="G6" s="526"/>
      <c r="H6" s="526"/>
      <c r="I6" s="526"/>
      <c r="J6" s="526"/>
      <c r="K6" s="527"/>
      <c r="L6" s="21"/>
      <c r="M6" s="19"/>
    </row>
    <row r="7" spans="1:13" s="1" customFormat="1" ht="74.25" customHeight="1" thickBot="1" x14ac:dyDescent="0.35">
      <c r="A7" s="5"/>
      <c r="B7" s="216"/>
      <c r="C7" s="528"/>
      <c r="D7" s="529"/>
      <c r="E7" s="529"/>
      <c r="F7" s="529"/>
      <c r="G7" s="529"/>
      <c r="H7" s="529"/>
      <c r="I7" s="529"/>
      <c r="J7" s="529"/>
      <c r="K7" s="530"/>
      <c r="L7" s="10"/>
      <c r="M7" s="5"/>
    </row>
    <row r="8" spans="1:13" s="1" customFormat="1" ht="49.5" customHeight="1" x14ac:dyDescent="0.3">
      <c r="A8" s="5"/>
      <c r="B8" s="216"/>
      <c r="C8" s="522" t="s">
        <v>33</v>
      </c>
      <c r="D8" s="523"/>
      <c r="E8" s="523"/>
      <c r="F8" s="523"/>
      <c r="G8" s="523"/>
      <c r="H8" s="523"/>
      <c r="I8" s="523"/>
      <c r="J8" s="523"/>
      <c r="K8" s="524"/>
      <c r="L8" s="10"/>
      <c r="M8" s="5"/>
    </row>
    <row r="9" spans="1:13" ht="30" customHeight="1" thickBot="1" x14ac:dyDescent="0.25">
      <c r="A9" s="232"/>
      <c r="B9" s="233"/>
      <c r="C9" s="356"/>
      <c r="D9" s="357"/>
      <c r="E9" s="357"/>
      <c r="F9" s="357"/>
      <c r="G9" s="357"/>
      <c r="H9" s="357"/>
      <c r="I9" s="357"/>
      <c r="J9" s="357"/>
      <c r="K9" s="358"/>
      <c r="L9" s="234"/>
      <c r="M9" s="232"/>
    </row>
    <row r="10" spans="1:13" ht="30" customHeight="1" x14ac:dyDescent="0.2">
      <c r="A10" s="232"/>
      <c r="B10" s="233"/>
      <c r="C10" s="347" t="s">
        <v>2</v>
      </c>
      <c r="D10" s="373" t="s">
        <v>3</v>
      </c>
      <c r="E10" s="351" t="s">
        <v>4</v>
      </c>
      <c r="F10" s="351"/>
      <c r="G10" s="347" t="s">
        <v>5</v>
      </c>
      <c r="H10" s="349" t="s">
        <v>6</v>
      </c>
      <c r="I10" s="369" t="s">
        <v>7</v>
      </c>
      <c r="J10" s="369" t="s">
        <v>8</v>
      </c>
      <c r="K10" s="371" t="s">
        <v>9</v>
      </c>
      <c r="L10" s="234"/>
      <c r="M10" s="232"/>
    </row>
    <row r="11" spans="1:13" ht="30" customHeight="1" thickBot="1" x14ac:dyDescent="0.25">
      <c r="A11" s="232"/>
      <c r="B11" s="233"/>
      <c r="C11" s="348"/>
      <c r="D11" s="374"/>
      <c r="E11" s="236" t="s">
        <v>10</v>
      </c>
      <c r="F11" s="236" t="s">
        <v>11</v>
      </c>
      <c r="G11" s="348"/>
      <c r="H11" s="350"/>
      <c r="I11" s="370"/>
      <c r="J11" s="370"/>
      <c r="K11" s="372"/>
      <c r="L11" s="234"/>
      <c r="M11" s="232"/>
    </row>
    <row r="12" spans="1:13" ht="30" customHeight="1" thickBot="1" x14ac:dyDescent="0.25">
      <c r="A12" s="232"/>
      <c r="B12" s="233"/>
      <c r="C12" s="283"/>
      <c r="D12" s="284" t="s">
        <v>97</v>
      </c>
      <c r="E12" s="285"/>
      <c r="F12" s="285"/>
      <c r="G12" s="284"/>
      <c r="H12" s="287"/>
      <c r="I12" s="297"/>
      <c r="J12" s="297"/>
      <c r="K12" s="298"/>
      <c r="L12" s="234"/>
      <c r="M12" s="232"/>
    </row>
    <row r="13" spans="1:13" ht="30" customHeight="1" thickBot="1" x14ac:dyDescent="0.25">
      <c r="A13" s="232"/>
      <c r="B13" s="233"/>
      <c r="C13" s="237">
        <v>1</v>
      </c>
      <c r="D13" s="238" t="s">
        <v>98</v>
      </c>
      <c r="E13" s="238"/>
      <c r="F13" s="238"/>
      <c r="G13" s="332"/>
      <c r="H13" s="238"/>
      <c r="I13" s="299"/>
      <c r="J13" s="299"/>
      <c r="K13" s="300"/>
      <c r="L13" s="234"/>
      <c r="M13" s="232"/>
    </row>
    <row r="14" spans="1:13" ht="30" customHeight="1" x14ac:dyDescent="0.2">
      <c r="A14" s="232"/>
      <c r="B14" s="233"/>
      <c r="C14" s="239">
        <f>+'[115]PRESUPUESTO OFICIAL (Entidad)'!C10</f>
        <v>1.1000000000000001</v>
      </c>
      <c r="D14" s="240"/>
      <c r="E14" s="240"/>
      <c r="F14" s="240"/>
      <c r="G14" s="286" t="s">
        <v>99</v>
      </c>
      <c r="H14" s="288" t="s">
        <v>100</v>
      </c>
      <c r="I14" s="301">
        <v>7140</v>
      </c>
      <c r="J14" s="301">
        <v>9585</v>
      </c>
      <c r="K14" s="302">
        <f>+I14*J14</f>
        <v>68436900</v>
      </c>
      <c r="L14" s="234"/>
      <c r="M14" s="232"/>
    </row>
    <row r="15" spans="1:13" ht="30" customHeight="1" x14ac:dyDescent="0.2">
      <c r="A15" s="232"/>
      <c r="B15" s="233"/>
      <c r="C15" s="239">
        <f>+'[115]PRESUPUESTO OFICIAL (Entidad)'!C11</f>
        <v>1.2</v>
      </c>
      <c r="D15" s="240"/>
      <c r="E15" s="240"/>
      <c r="F15" s="240"/>
      <c r="G15" s="286" t="s">
        <v>101</v>
      </c>
      <c r="H15" s="288" t="s">
        <v>102</v>
      </c>
      <c r="I15" s="301">
        <v>2856</v>
      </c>
      <c r="J15" s="301">
        <v>22516.65</v>
      </c>
      <c r="K15" s="302">
        <f t="shared" ref="K15:K19" si="0">+I15*J15</f>
        <v>64307552.400000006</v>
      </c>
      <c r="L15" s="234"/>
      <c r="M15" s="232"/>
    </row>
    <row r="16" spans="1:13" ht="30" customHeight="1" x14ac:dyDescent="0.2">
      <c r="A16" s="232"/>
      <c r="B16" s="233"/>
      <c r="C16" s="239">
        <f>+'[115]PRESUPUESTO OFICIAL (Entidad)'!C12</f>
        <v>1.3</v>
      </c>
      <c r="D16" s="240"/>
      <c r="E16" s="240"/>
      <c r="F16" s="240"/>
      <c r="G16" s="286" t="s">
        <v>103</v>
      </c>
      <c r="H16" s="288" t="s">
        <v>102</v>
      </c>
      <c r="I16" s="301">
        <v>20.28</v>
      </c>
      <c r="J16" s="301">
        <v>123623.55</v>
      </c>
      <c r="K16" s="302">
        <f t="shared" si="0"/>
        <v>2507085.594</v>
      </c>
      <c r="L16" s="234"/>
      <c r="M16" s="232"/>
    </row>
    <row r="17" spans="1:17" ht="30" customHeight="1" x14ac:dyDescent="0.2">
      <c r="A17" s="232"/>
      <c r="B17" s="233"/>
      <c r="C17" s="239">
        <f>+'[115]PRESUPUESTO OFICIAL (Entidad)'!C13</f>
        <v>1.4</v>
      </c>
      <c r="D17" s="240"/>
      <c r="E17" s="240"/>
      <c r="F17" s="240"/>
      <c r="G17" s="286" t="s">
        <v>104</v>
      </c>
      <c r="H17" s="288" t="s">
        <v>102</v>
      </c>
      <c r="I17" s="301">
        <v>231.89</v>
      </c>
      <c r="J17" s="301">
        <v>24626.7</v>
      </c>
      <c r="K17" s="302">
        <f t="shared" si="0"/>
        <v>5710685.4629999995</v>
      </c>
      <c r="L17" s="234"/>
      <c r="M17" s="232"/>
    </row>
    <row r="18" spans="1:17" ht="30" customHeight="1" x14ac:dyDescent="0.2">
      <c r="A18" s="232"/>
      <c r="B18" s="233"/>
      <c r="C18" s="239">
        <f>+'[115]PRESUPUESTO OFICIAL (Entidad)'!C14</f>
        <v>1.5</v>
      </c>
      <c r="D18" s="240"/>
      <c r="E18" s="240"/>
      <c r="F18" s="240"/>
      <c r="G18" s="286" t="s">
        <v>105</v>
      </c>
      <c r="H18" s="288" t="s">
        <v>102</v>
      </c>
      <c r="I18" s="301">
        <v>20.28</v>
      </c>
      <c r="J18" s="301">
        <v>53098.200000000004</v>
      </c>
      <c r="K18" s="302">
        <f t="shared" si="0"/>
        <v>1076831.496</v>
      </c>
      <c r="L18" s="234"/>
      <c r="M18" s="232"/>
    </row>
    <row r="19" spans="1:17" ht="30" customHeight="1" x14ac:dyDescent="0.2">
      <c r="A19" s="232"/>
      <c r="B19" s="233"/>
      <c r="C19" s="239">
        <f>+'[115]PRESUPUESTO OFICIAL (Entidad)'!C15</f>
        <v>1.6</v>
      </c>
      <c r="D19" s="240"/>
      <c r="E19" s="240"/>
      <c r="F19" s="240"/>
      <c r="G19" s="286" t="s">
        <v>106</v>
      </c>
      <c r="H19" s="288" t="s">
        <v>102</v>
      </c>
      <c r="I19" s="301">
        <v>4014.2570000000001</v>
      </c>
      <c r="J19" s="301">
        <v>68769</v>
      </c>
      <c r="K19" s="302">
        <f t="shared" si="0"/>
        <v>276056439.63300002</v>
      </c>
      <c r="L19" s="234"/>
      <c r="M19" s="232"/>
    </row>
    <row r="20" spans="1:17" ht="30" customHeight="1" thickBot="1" x14ac:dyDescent="0.25">
      <c r="A20" s="232"/>
      <c r="B20" s="233"/>
      <c r="C20" s="241" t="s">
        <v>12</v>
      </c>
      <c r="D20" s="242"/>
      <c r="E20" s="242"/>
      <c r="F20" s="242"/>
      <c r="G20" s="243"/>
      <c r="H20" s="289"/>
      <c r="I20" s="301"/>
      <c r="J20" s="303">
        <v>0</v>
      </c>
      <c r="K20" s="304">
        <f>SUM(K14:K19)</f>
        <v>418095494.58600003</v>
      </c>
      <c r="L20" s="234"/>
      <c r="M20" s="232"/>
    </row>
    <row r="21" spans="1:17" ht="30" customHeight="1" thickBot="1" x14ac:dyDescent="0.25">
      <c r="A21" s="232"/>
      <c r="B21" s="233"/>
      <c r="C21" s="237">
        <v>2</v>
      </c>
      <c r="D21" s="238" t="s">
        <v>107</v>
      </c>
      <c r="E21" s="238"/>
      <c r="F21" s="238"/>
      <c r="G21" s="332"/>
      <c r="H21" s="238"/>
      <c r="I21" s="299"/>
      <c r="J21" s="299">
        <v>0</v>
      </c>
      <c r="K21" s="300"/>
      <c r="L21" s="234"/>
      <c r="M21" s="232"/>
    </row>
    <row r="22" spans="1:17" ht="30" customHeight="1" x14ac:dyDescent="0.2">
      <c r="A22" s="232"/>
      <c r="B22" s="233"/>
      <c r="C22" s="239">
        <v>2.1</v>
      </c>
      <c r="D22" s="240"/>
      <c r="E22" s="240"/>
      <c r="F22" s="240"/>
      <c r="G22" s="286" t="s">
        <v>108</v>
      </c>
      <c r="H22" s="330" t="s">
        <v>100</v>
      </c>
      <c r="I22" s="331">
        <v>7952.45</v>
      </c>
      <c r="J22" s="331">
        <v>61441.200000000004</v>
      </c>
      <c r="K22" s="305">
        <v>488608070.89999998</v>
      </c>
      <c r="L22" s="234"/>
      <c r="M22" s="232"/>
    </row>
    <row r="23" spans="1:17" ht="30" customHeight="1" x14ac:dyDescent="0.2">
      <c r="A23" s="232"/>
      <c r="B23" s="233"/>
      <c r="C23" s="239">
        <v>2.2000000000000002</v>
      </c>
      <c r="D23" s="240"/>
      <c r="E23" s="240"/>
      <c r="F23" s="240"/>
      <c r="G23" s="286" t="s">
        <v>109</v>
      </c>
      <c r="H23" s="330" t="s">
        <v>100</v>
      </c>
      <c r="I23" s="331">
        <v>15092.45</v>
      </c>
      <c r="J23" s="331">
        <v>28116.45</v>
      </c>
      <c r="K23" s="305">
        <f t="shared" ref="K23:K24" si="1">+I23*J23</f>
        <v>424346115.80250001</v>
      </c>
      <c r="L23" s="234"/>
      <c r="M23" s="232"/>
    </row>
    <row r="24" spans="1:17" s="232" customFormat="1" ht="30" customHeight="1" x14ac:dyDescent="0.2">
      <c r="B24" s="233"/>
      <c r="C24" s="239">
        <v>2.2999999999999998</v>
      </c>
      <c r="D24" s="244"/>
      <c r="E24" s="244"/>
      <c r="F24" s="244"/>
      <c r="G24" s="286" t="s">
        <v>110</v>
      </c>
      <c r="H24" s="330" t="s">
        <v>111</v>
      </c>
      <c r="I24" s="331">
        <v>677.04</v>
      </c>
      <c r="J24" s="331">
        <v>238272.30000000002</v>
      </c>
      <c r="K24" s="305">
        <f t="shared" si="1"/>
        <v>161319877.99200001</v>
      </c>
      <c r="L24" s="234"/>
      <c r="Q24" s="344"/>
    </row>
    <row r="25" spans="1:17" ht="30" customHeight="1" thickBot="1" x14ac:dyDescent="0.25">
      <c r="A25" s="232"/>
      <c r="B25" s="233"/>
      <c r="C25" s="241" t="s">
        <v>12</v>
      </c>
      <c r="D25" s="245"/>
      <c r="E25" s="246"/>
      <c r="F25" s="245"/>
      <c r="G25" s="333"/>
      <c r="H25" s="245"/>
      <c r="I25" s="301"/>
      <c r="J25" s="306">
        <v>0</v>
      </c>
      <c r="K25" s="304">
        <f>SUM(K22:K24)</f>
        <v>1074274064.6945</v>
      </c>
      <c r="L25" s="234"/>
      <c r="M25" s="232"/>
    </row>
    <row r="26" spans="1:17" ht="30" customHeight="1" thickBot="1" x14ac:dyDescent="0.25">
      <c r="A26" s="232"/>
      <c r="B26" s="233"/>
      <c r="C26" s="237">
        <v>3</v>
      </c>
      <c r="D26" s="238" t="s">
        <v>112</v>
      </c>
      <c r="E26" s="238"/>
      <c r="F26" s="238"/>
      <c r="G26" s="332"/>
      <c r="H26" s="238"/>
      <c r="I26" s="299"/>
      <c r="J26" s="299">
        <v>0</v>
      </c>
      <c r="K26" s="300"/>
      <c r="L26" s="234"/>
      <c r="M26" s="232"/>
    </row>
    <row r="27" spans="1:17" ht="30" customHeight="1" x14ac:dyDescent="0.2">
      <c r="A27" s="232"/>
      <c r="B27" s="233"/>
      <c r="C27" s="239">
        <v>3.1</v>
      </c>
      <c r="D27" s="247"/>
      <c r="E27" s="247"/>
      <c r="F27" s="247"/>
      <c r="G27" s="341" t="s">
        <v>113</v>
      </c>
      <c r="H27" s="341" t="s">
        <v>102</v>
      </c>
      <c r="I27" s="331">
        <v>1071</v>
      </c>
      <c r="J27" s="331">
        <v>254750.40000000002</v>
      </c>
      <c r="K27" s="305">
        <f t="shared" ref="K27:K31" si="2">+I27*J27</f>
        <v>272837678.40000004</v>
      </c>
      <c r="L27" s="234"/>
      <c r="M27" s="232"/>
    </row>
    <row r="28" spans="1:17" ht="30" customHeight="1" x14ac:dyDescent="0.2">
      <c r="A28" s="232"/>
      <c r="B28" s="233"/>
      <c r="C28" s="239">
        <v>3.2</v>
      </c>
      <c r="D28" s="248"/>
      <c r="E28" s="248"/>
      <c r="F28" s="248"/>
      <c r="G28" s="341" t="s">
        <v>114</v>
      </c>
      <c r="H28" s="341" t="s">
        <v>115</v>
      </c>
      <c r="I28" s="331">
        <v>714</v>
      </c>
      <c r="J28" s="331">
        <v>245394.90000000002</v>
      </c>
      <c r="K28" s="305">
        <f t="shared" si="2"/>
        <v>175211958.60000002</v>
      </c>
      <c r="L28" s="234"/>
      <c r="M28" s="232"/>
    </row>
    <row r="29" spans="1:17" ht="30" customHeight="1" x14ac:dyDescent="0.2">
      <c r="A29" s="232"/>
      <c r="B29" s="233"/>
      <c r="C29" s="239">
        <v>3.3</v>
      </c>
      <c r="D29" s="247"/>
      <c r="E29" s="247"/>
      <c r="F29" s="247"/>
      <c r="G29" s="341" t="s">
        <v>116</v>
      </c>
      <c r="H29" s="341" t="s">
        <v>102</v>
      </c>
      <c r="I29" s="331">
        <v>714</v>
      </c>
      <c r="J29" s="331">
        <v>306205.65000000002</v>
      </c>
      <c r="K29" s="305">
        <f t="shared" si="2"/>
        <v>218630834.10000002</v>
      </c>
      <c r="L29" s="234"/>
      <c r="M29" s="232"/>
    </row>
    <row r="30" spans="1:17" s="232" customFormat="1" ht="30" customHeight="1" x14ac:dyDescent="0.2">
      <c r="B30" s="233"/>
      <c r="C30" s="239">
        <v>3.4</v>
      </c>
      <c r="D30" s="244"/>
      <c r="E30" s="244"/>
      <c r="F30" s="244"/>
      <c r="G30" s="341" t="s">
        <v>117</v>
      </c>
      <c r="H30" s="341" t="s">
        <v>100</v>
      </c>
      <c r="I30" s="331">
        <v>7140</v>
      </c>
      <c r="J30" s="331">
        <v>82053</v>
      </c>
      <c r="K30" s="305">
        <f t="shared" si="2"/>
        <v>585858420</v>
      </c>
      <c r="L30" s="234"/>
      <c r="Q30" s="344"/>
    </row>
    <row r="31" spans="1:17" ht="30" customHeight="1" x14ac:dyDescent="0.2">
      <c r="A31" s="232"/>
      <c r="B31" s="233"/>
      <c r="C31" s="239">
        <v>3.5</v>
      </c>
      <c r="D31" s="247"/>
      <c r="E31" s="247"/>
      <c r="F31" s="247"/>
      <c r="G31" s="341" t="s">
        <v>118</v>
      </c>
      <c r="H31" s="341" t="s">
        <v>111</v>
      </c>
      <c r="I31" s="331">
        <v>705.47</v>
      </c>
      <c r="J31" s="331">
        <v>89878.950000000012</v>
      </c>
      <c r="K31" s="305">
        <f t="shared" si="2"/>
        <v>63406902.856500007</v>
      </c>
      <c r="L31" s="234"/>
      <c r="M31" s="232"/>
    </row>
    <row r="32" spans="1:17" ht="30" customHeight="1" thickBot="1" x14ac:dyDescent="0.25">
      <c r="A32" s="232"/>
      <c r="B32" s="233"/>
      <c r="C32" s="249" t="s">
        <v>12</v>
      </c>
      <c r="D32" s="250"/>
      <c r="E32" s="250"/>
      <c r="F32" s="250"/>
      <c r="G32" s="251"/>
      <c r="H32" s="290"/>
      <c r="I32" s="301"/>
      <c r="J32" s="308">
        <v>0</v>
      </c>
      <c r="K32" s="309">
        <f>SUM(K27:K31)</f>
        <v>1315945793.9565001</v>
      </c>
      <c r="L32" s="234"/>
      <c r="M32" s="232"/>
    </row>
    <row r="33" spans="1:13" ht="30" customHeight="1" thickBot="1" x14ac:dyDescent="0.25">
      <c r="A33" s="232"/>
      <c r="B33" s="233"/>
      <c r="C33" s="237">
        <v>4</v>
      </c>
      <c r="D33" s="238" t="s">
        <v>119</v>
      </c>
      <c r="E33" s="238"/>
      <c r="F33" s="238"/>
      <c r="G33" s="332"/>
      <c r="H33" s="238"/>
      <c r="I33" s="299"/>
      <c r="J33" s="299">
        <v>0</v>
      </c>
      <c r="K33" s="300"/>
      <c r="L33" s="234"/>
      <c r="M33" s="232"/>
    </row>
    <row r="34" spans="1:13" ht="30" customHeight="1" x14ac:dyDescent="0.2">
      <c r="A34" s="232"/>
      <c r="B34" s="233"/>
      <c r="C34" s="239">
        <v>4.0999999999999996</v>
      </c>
      <c r="D34" s="247"/>
      <c r="E34" s="247"/>
      <c r="F34" s="247"/>
      <c r="G34" s="341" t="s">
        <v>120</v>
      </c>
      <c r="H34" s="341" t="s">
        <v>111</v>
      </c>
      <c r="I34" s="331">
        <v>421.32</v>
      </c>
      <c r="J34" s="331">
        <v>78259.5</v>
      </c>
      <c r="K34" s="305">
        <f t="shared" ref="K34:K42" si="3">+I34*J34</f>
        <v>32972292.539999999</v>
      </c>
      <c r="L34" s="234"/>
      <c r="M34" s="232"/>
    </row>
    <row r="35" spans="1:13" ht="30" customHeight="1" x14ac:dyDescent="0.2">
      <c r="A35" s="232"/>
      <c r="B35" s="233"/>
      <c r="C35" s="239">
        <v>4.2</v>
      </c>
      <c r="D35" s="247"/>
      <c r="E35" s="247"/>
      <c r="F35" s="247"/>
      <c r="G35" s="341" t="s">
        <v>121</v>
      </c>
      <c r="H35" s="341" t="s">
        <v>111</v>
      </c>
      <c r="I35" s="331">
        <v>73.709999999999994</v>
      </c>
      <c r="J35" s="331">
        <v>81703.350000000006</v>
      </c>
      <c r="K35" s="305">
        <v>6022353.9000000004</v>
      </c>
      <c r="L35" s="234"/>
      <c r="M35" s="232"/>
    </row>
    <row r="36" spans="1:13" ht="30" customHeight="1" x14ac:dyDescent="0.2">
      <c r="A36" s="232"/>
      <c r="B36" s="233"/>
      <c r="C36" s="239">
        <v>4.3</v>
      </c>
      <c r="D36" s="247"/>
      <c r="E36" s="247"/>
      <c r="F36" s="247"/>
      <c r="G36" s="341" t="s">
        <v>122</v>
      </c>
      <c r="H36" s="341" t="s">
        <v>123</v>
      </c>
      <c r="I36" s="331">
        <v>24</v>
      </c>
      <c r="J36" s="331">
        <v>348413.4</v>
      </c>
      <c r="K36" s="305">
        <f t="shared" si="3"/>
        <v>8361921.6000000006</v>
      </c>
      <c r="L36" s="234"/>
      <c r="M36" s="232"/>
    </row>
    <row r="37" spans="1:13" ht="30" customHeight="1" x14ac:dyDescent="0.2">
      <c r="A37" s="232"/>
      <c r="B37" s="233"/>
      <c r="C37" s="239">
        <v>4.4000000000000004</v>
      </c>
      <c r="D37" s="247"/>
      <c r="E37" s="247"/>
      <c r="F37" s="247"/>
      <c r="G37" s="341" t="s">
        <v>124</v>
      </c>
      <c r="H37" s="341" t="s">
        <v>123</v>
      </c>
      <c r="I37" s="331">
        <v>4</v>
      </c>
      <c r="J37" s="331">
        <v>784825.20000000007</v>
      </c>
      <c r="K37" s="305">
        <f t="shared" si="3"/>
        <v>3139300.8000000003</v>
      </c>
      <c r="L37" s="234"/>
      <c r="M37" s="232"/>
    </row>
    <row r="38" spans="1:13" ht="30" customHeight="1" x14ac:dyDescent="0.2">
      <c r="A38" s="232"/>
      <c r="B38" s="233"/>
      <c r="C38" s="239">
        <v>4.5</v>
      </c>
      <c r="D38" s="247"/>
      <c r="E38" s="247"/>
      <c r="F38" s="247"/>
      <c r="G38" s="341" t="s">
        <v>125</v>
      </c>
      <c r="H38" s="341" t="s">
        <v>123</v>
      </c>
      <c r="I38" s="331">
        <v>4</v>
      </c>
      <c r="J38" s="331">
        <v>1731447.9000000001</v>
      </c>
      <c r="K38" s="305">
        <f t="shared" si="3"/>
        <v>6925791.6000000006</v>
      </c>
      <c r="L38" s="234"/>
      <c r="M38" s="232"/>
    </row>
    <row r="39" spans="1:13" ht="30" customHeight="1" x14ac:dyDescent="0.2">
      <c r="A39" s="232"/>
      <c r="B39" s="233"/>
      <c r="C39" s="239">
        <v>4.5999999999999996</v>
      </c>
      <c r="D39" s="247"/>
      <c r="E39" s="247"/>
      <c r="F39" s="247"/>
      <c r="G39" s="341" t="s">
        <v>126</v>
      </c>
      <c r="H39" s="341" t="s">
        <v>111</v>
      </c>
      <c r="I39" s="331">
        <v>50</v>
      </c>
      <c r="J39" s="331">
        <v>117279.90000000001</v>
      </c>
      <c r="K39" s="305">
        <f t="shared" si="3"/>
        <v>5863995</v>
      </c>
      <c r="L39" s="234"/>
      <c r="M39" s="232"/>
    </row>
    <row r="40" spans="1:13" ht="30" customHeight="1" x14ac:dyDescent="0.2">
      <c r="A40" s="232"/>
      <c r="B40" s="233"/>
      <c r="C40" s="239">
        <v>4.7</v>
      </c>
      <c r="D40" s="247"/>
      <c r="E40" s="247"/>
      <c r="F40" s="247"/>
      <c r="G40" s="341" t="s">
        <v>127</v>
      </c>
      <c r="H40" s="341" t="s">
        <v>123</v>
      </c>
      <c r="I40" s="331">
        <v>2</v>
      </c>
      <c r="J40" s="331">
        <v>1792270.8</v>
      </c>
      <c r="K40" s="305">
        <f t="shared" si="3"/>
        <v>3584541.6</v>
      </c>
      <c r="L40" s="234"/>
      <c r="M40" s="232"/>
    </row>
    <row r="41" spans="1:13" ht="30" customHeight="1" x14ac:dyDescent="0.2">
      <c r="A41" s="232"/>
      <c r="B41" s="233"/>
      <c r="C41" s="239">
        <v>4.8</v>
      </c>
      <c r="D41" s="247"/>
      <c r="E41" s="247"/>
      <c r="F41" s="247"/>
      <c r="G41" s="341" t="s">
        <v>128</v>
      </c>
      <c r="H41" s="341" t="s">
        <v>123</v>
      </c>
      <c r="I41" s="331">
        <v>1</v>
      </c>
      <c r="J41" s="331">
        <v>35556634.800000004</v>
      </c>
      <c r="K41" s="305">
        <f t="shared" si="3"/>
        <v>35556634.800000004</v>
      </c>
      <c r="L41" s="234"/>
      <c r="M41" s="232"/>
    </row>
    <row r="42" spans="1:13" ht="30" customHeight="1" x14ac:dyDescent="0.2">
      <c r="A42" s="232"/>
      <c r="B42" s="233"/>
      <c r="C42" s="239">
        <v>4.9000000000000004</v>
      </c>
      <c r="D42" s="247"/>
      <c r="E42" s="247"/>
      <c r="F42" s="247"/>
      <c r="G42" s="341" t="s">
        <v>129</v>
      </c>
      <c r="H42" s="341" t="s">
        <v>111</v>
      </c>
      <c r="I42" s="331">
        <v>50</v>
      </c>
      <c r="J42" s="331">
        <v>2267697.6</v>
      </c>
      <c r="K42" s="305">
        <f t="shared" si="3"/>
        <v>113384880</v>
      </c>
      <c r="L42" s="234"/>
      <c r="M42" s="232"/>
    </row>
    <row r="43" spans="1:13" ht="30" customHeight="1" thickBot="1" x14ac:dyDescent="0.25">
      <c r="A43" s="232"/>
      <c r="B43" s="233"/>
      <c r="C43" s="283"/>
      <c r="D43" s="342" t="s">
        <v>143</v>
      </c>
      <c r="E43" s="285"/>
      <c r="F43" s="285"/>
      <c r="G43" s="284"/>
      <c r="H43" s="287"/>
      <c r="I43" s="297"/>
      <c r="J43" s="297">
        <v>0</v>
      </c>
      <c r="K43" s="298"/>
      <c r="L43" s="234"/>
      <c r="M43" s="232"/>
    </row>
    <row r="44" spans="1:13" ht="30" customHeight="1" thickBot="1" x14ac:dyDescent="0.25">
      <c r="A44" s="232"/>
      <c r="B44" s="233"/>
      <c r="C44" s="241" t="s">
        <v>12</v>
      </c>
      <c r="D44" s="252"/>
      <c r="E44" s="252"/>
      <c r="F44" s="252"/>
      <c r="G44" s="253"/>
      <c r="H44" s="291"/>
      <c r="I44" s="301"/>
      <c r="J44" s="303">
        <v>0</v>
      </c>
      <c r="K44" s="304">
        <f>SUM(K34:K42)</f>
        <v>215811711.84</v>
      </c>
      <c r="L44" s="234"/>
      <c r="M44" s="232"/>
    </row>
    <row r="45" spans="1:13" ht="30" customHeight="1" thickBot="1" x14ac:dyDescent="0.25">
      <c r="A45" s="232"/>
      <c r="B45" s="233"/>
      <c r="C45" s="237">
        <v>5</v>
      </c>
      <c r="D45" s="238" t="s">
        <v>130</v>
      </c>
      <c r="E45" s="238"/>
      <c r="F45" s="238"/>
      <c r="G45" s="332"/>
      <c r="H45" s="238"/>
      <c r="I45" s="299"/>
      <c r="J45" s="299">
        <v>0</v>
      </c>
      <c r="K45" s="300"/>
      <c r="L45" s="234"/>
      <c r="M45" s="232"/>
    </row>
    <row r="46" spans="1:13" ht="30" customHeight="1" x14ac:dyDescent="0.2">
      <c r="A46" s="232"/>
      <c r="B46" s="233"/>
      <c r="C46" s="239">
        <v>5.0999999999999996</v>
      </c>
      <c r="D46" s="247"/>
      <c r="E46" s="247"/>
      <c r="F46" s="247"/>
      <c r="G46" s="341" t="s">
        <v>103</v>
      </c>
      <c r="H46" s="341" t="s">
        <v>102</v>
      </c>
      <c r="I46" s="331">
        <v>36.04</v>
      </c>
      <c r="J46" s="331">
        <v>123623.55</v>
      </c>
      <c r="K46" s="305">
        <f t="shared" ref="K46:K61" si="4">+I46*J46</f>
        <v>4455392.7419999996</v>
      </c>
      <c r="L46" s="234"/>
      <c r="M46" s="232"/>
    </row>
    <row r="47" spans="1:13" ht="30" customHeight="1" x14ac:dyDescent="0.2">
      <c r="A47" s="232"/>
      <c r="B47" s="233"/>
      <c r="C47" s="239">
        <v>5.2</v>
      </c>
      <c r="D47" s="247"/>
      <c r="E47" s="247"/>
      <c r="F47" s="247"/>
      <c r="G47" s="341" t="s">
        <v>104</v>
      </c>
      <c r="H47" s="341" t="s">
        <v>102</v>
      </c>
      <c r="I47" s="331">
        <v>465.55</v>
      </c>
      <c r="J47" s="331">
        <v>24626.7</v>
      </c>
      <c r="K47" s="305">
        <f t="shared" si="4"/>
        <v>11464960.185000001</v>
      </c>
      <c r="L47" s="234"/>
      <c r="M47" s="232"/>
    </row>
    <row r="48" spans="1:13" ht="30" customHeight="1" x14ac:dyDescent="0.2">
      <c r="A48" s="232"/>
      <c r="B48" s="233"/>
      <c r="C48" s="239">
        <v>5.3</v>
      </c>
      <c r="D48" s="247"/>
      <c r="E48" s="247"/>
      <c r="F48" s="247"/>
      <c r="G48" s="341" t="s">
        <v>132</v>
      </c>
      <c r="H48" s="341" t="s">
        <v>102</v>
      </c>
      <c r="I48" s="331">
        <v>35.520000000000003</v>
      </c>
      <c r="J48" s="331">
        <v>342943.2</v>
      </c>
      <c r="K48" s="305">
        <f t="shared" si="4"/>
        <v>12181342.464000002</v>
      </c>
      <c r="L48" s="234"/>
      <c r="M48" s="232"/>
    </row>
    <row r="49" spans="1:13" ht="30" customHeight="1" x14ac:dyDescent="0.2">
      <c r="A49" s="232"/>
      <c r="B49" s="233"/>
      <c r="C49" s="239">
        <v>5.4</v>
      </c>
      <c r="D49" s="247"/>
      <c r="E49" s="247"/>
      <c r="F49" s="247"/>
      <c r="G49" s="341" t="s">
        <v>133</v>
      </c>
      <c r="H49" s="341" t="s">
        <v>100</v>
      </c>
      <c r="I49" s="331">
        <v>395.06</v>
      </c>
      <c r="J49" s="331">
        <v>162118.80000000002</v>
      </c>
      <c r="K49" s="305">
        <f t="shared" si="4"/>
        <v>64046653.128000006</v>
      </c>
      <c r="L49" s="234"/>
      <c r="M49" s="232"/>
    </row>
    <row r="50" spans="1:13" ht="30" customHeight="1" x14ac:dyDescent="0.2">
      <c r="A50" s="232"/>
      <c r="B50" s="233"/>
      <c r="C50" s="239">
        <v>5.5</v>
      </c>
      <c r="D50" s="247"/>
      <c r="E50" s="247"/>
      <c r="F50" s="247"/>
      <c r="G50" s="341" t="s">
        <v>134</v>
      </c>
      <c r="H50" s="341" t="s">
        <v>111</v>
      </c>
      <c r="I50" s="331">
        <v>273.76</v>
      </c>
      <c r="J50" s="331">
        <v>180806.85</v>
      </c>
      <c r="K50" s="305">
        <f t="shared" si="4"/>
        <v>49497683.255999997</v>
      </c>
      <c r="L50" s="234"/>
      <c r="M50" s="232"/>
    </row>
    <row r="51" spans="1:13" ht="30" customHeight="1" x14ac:dyDescent="0.2">
      <c r="A51" s="232"/>
      <c r="B51" s="233"/>
      <c r="C51" s="239">
        <v>5.6</v>
      </c>
      <c r="D51" s="247"/>
      <c r="E51" s="247"/>
      <c r="F51" s="247"/>
      <c r="G51" s="341" t="s">
        <v>135</v>
      </c>
      <c r="H51" s="341" t="s">
        <v>123</v>
      </c>
      <c r="I51" s="331">
        <v>20</v>
      </c>
      <c r="J51" s="331">
        <v>228571.2</v>
      </c>
      <c r="K51" s="305">
        <f t="shared" si="4"/>
        <v>4571424</v>
      </c>
      <c r="L51" s="234"/>
      <c r="M51" s="232"/>
    </row>
    <row r="52" spans="1:13" ht="30" customHeight="1" x14ac:dyDescent="0.2">
      <c r="A52" s="232"/>
      <c r="B52" s="233"/>
      <c r="C52" s="239">
        <v>5.7</v>
      </c>
      <c r="D52" s="247"/>
      <c r="E52" s="247"/>
      <c r="F52" s="247"/>
      <c r="G52" s="341" t="s">
        <v>136</v>
      </c>
      <c r="H52" s="341" t="s">
        <v>123</v>
      </c>
      <c r="I52" s="331">
        <v>20</v>
      </c>
      <c r="J52" s="331">
        <v>170478</v>
      </c>
      <c r="K52" s="305">
        <f t="shared" si="4"/>
        <v>3409560</v>
      </c>
      <c r="L52" s="234"/>
      <c r="M52" s="232"/>
    </row>
    <row r="53" spans="1:13" ht="30" customHeight="1" x14ac:dyDescent="0.2">
      <c r="A53" s="232"/>
      <c r="B53" s="233"/>
      <c r="C53" s="239">
        <v>5.8</v>
      </c>
      <c r="D53" s="247"/>
      <c r="E53" s="247"/>
      <c r="F53" s="247"/>
      <c r="G53" s="341" t="s">
        <v>137</v>
      </c>
      <c r="H53" s="341" t="s">
        <v>111</v>
      </c>
      <c r="I53" s="331">
        <v>81.11</v>
      </c>
      <c r="J53" s="331">
        <v>284975.55000000005</v>
      </c>
      <c r="K53" s="305">
        <f t="shared" si="4"/>
        <v>23114366.860500004</v>
      </c>
      <c r="L53" s="234"/>
      <c r="M53" s="232"/>
    </row>
    <row r="54" spans="1:13" ht="30" customHeight="1" x14ac:dyDescent="0.2">
      <c r="A54" s="232"/>
      <c r="B54" s="233"/>
      <c r="C54" s="239">
        <v>5.9</v>
      </c>
      <c r="D54" s="247"/>
      <c r="E54" s="247"/>
      <c r="F54" s="247"/>
      <c r="G54" s="341" t="s">
        <v>127</v>
      </c>
      <c r="H54" s="341" t="s">
        <v>123</v>
      </c>
      <c r="I54" s="331">
        <v>2</v>
      </c>
      <c r="J54" s="331">
        <v>1951807.05</v>
      </c>
      <c r="K54" s="305">
        <f t="shared" si="4"/>
        <v>3903614.1</v>
      </c>
      <c r="L54" s="234"/>
      <c r="M54" s="232"/>
    </row>
    <row r="55" spans="1:13" ht="30" customHeight="1" x14ac:dyDescent="0.2">
      <c r="A55" s="232"/>
      <c r="B55" s="233"/>
      <c r="C55" s="239" t="s">
        <v>131</v>
      </c>
      <c r="D55" s="247"/>
      <c r="E55" s="247"/>
      <c r="F55" s="247"/>
      <c r="G55" s="341" t="s">
        <v>138</v>
      </c>
      <c r="H55" s="341" t="s">
        <v>123</v>
      </c>
      <c r="I55" s="331">
        <v>2</v>
      </c>
      <c r="J55" s="331">
        <v>4867115.8500000006</v>
      </c>
      <c r="K55" s="305">
        <f t="shared" si="4"/>
        <v>9734231.7000000011</v>
      </c>
      <c r="L55" s="234"/>
      <c r="M55" s="232"/>
    </row>
    <row r="56" spans="1:13" ht="30" customHeight="1" x14ac:dyDescent="0.2">
      <c r="A56" s="232"/>
      <c r="B56" s="233"/>
      <c r="C56" s="239">
        <v>5.1100000000000003</v>
      </c>
      <c r="D56" s="247"/>
      <c r="E56" s="247"/>
      <c r="F56" s="247"/>
      <c r="G56" s="341" t="s">
        <v>139</v>
      </c>
      <c r="H56" s="341" t="s">
        <v>123</v>
      </c>
      <c r="I56" s="331">
        <v>2</v>
      </c>
      <c r="J56" s="331">
        <v>5927989.0500000007</v>
      </c>
      <c r="K56" s="305">
        <f t="shared" si="4"/>
        <v>11855978.100000001</v>
      </c>
      <c r="L56" s="234"/>
      <c r="M56" s="232"/>
    </row>
    <row r="57" spans="1:13" ht="30" customHeight="1" x14ac:dyDescent="0.2">
      <c r="A57" s="232"/>
      <c r="B57" s="233"/>
      <c r="C57" s="239">
        <v>5.12</v>
      </c>
      <c r="D57" s="247"/>
      <c r="E57" s="247"/>
      <c r="F57" s="247"/>
      <c r="G57" s="341" t="s">
        <v>140</v>
      </c>
      <c r="H57" s="341" t="s">
        <v>123</v>
      </c>
      <c r="I57" s="331">
        <v>10</v>
      </c>
      <c r="J57" s="331">
        <v>3241533.6</v>
      </c>
      <c r="K57" s="305">
        <f t="shared" si="4"/>
        <v>32415336</v>
      </c>
      <c r="L57" s="234"/>
      <c r="M57" s="232"/>
    </row>
    <row r="58" spans="1:13" ht="30" customHeight="1" x14ac:dyDescent="0.2">
      <c r="A58" s="232"/>
      <c r="B58" s="233"/>
      <c r="C58" s="239">
        <v>5.13</v>
      </c>
      <c r="D58" s="247"/>
      <c r="E58" s="247"/>
      <c r="F58" s="247"/>
      <c r="G58" s="341" t="s">
        <v>141</v>
      </c>
      <c r="H58" s="341" t="s">
        <v>111</v>
      </c>
      <c r="I58" s="331">
        <v>148.84</v>
      </c>
      <c r="J58" s="331">
        <v>1522156.05</v>
      </c>
      <c r="K58" s="305">
        <f t="shared" si="4"/>
        <v>226557706.48200002</v>
      </c>
      <c r="L58" s="234"/>
      <c r="M58" s="232"/>
    </row>
    <row r="59" spans="1:13" ht="30" customHeight="1" x14ac:dyDescent="0.2">
      <c r="A59" s="232"/>
      <c r="B59" s="233"/>
      <c r="C59" s="239">
        <v>5.14</v>
      </c>
      <c r="D59" s="247"/>
      <c r="E59" s="247"/>
      <c r="F59" s="247"/>
      <c r="G59" s="341" t="s">
        <v>113</v>
      </c>
      <c r="H59" s="341" t="s">
        <v>102</v>
      </c>
      <c r="I59" s="331">
        <v>232.78</v>
      </c>
      <c r="J59" s="331">
        <v>254750.40000000002</v>
      </c>
      <c r="K59" s="305">
        <f t="shared" si="4"/>
        <v>59300798.112000003</v>
      </c>
      <c r="L59" s="234"/>
      <c r="M59" s="232"/>
    </row>
    <row r="60" spans="1:13" ht="30" customHeight="1" x14ac:dyDescent="0.2">
      <c r="A60" s="232"/>
      <c r="B60" s="233"/>
      <c r="C60" s="239">
        <v>5.15</v>
      </c>
      <c r="D60" s="247"/>
      <c r="E60" s="247"/>
      <c r="F60" s="247"/>
      <c r="G60" s="341" t="s">
        <v>105</v>
      </c>
      <c r="H60" s="341" t="s">
        <v>102</v>
      </c>
      <c r="I60" s="331">
        <v>232.78</v>
      </c>
      <c r="J60" s="331">
        <v>53098.200000000004</v>
      </c>
      <c r="K60" s="305">
        <f t="shared" si="4"/>
        <v>12360198.996000001</v>
      </c>
      <c r="L60" s="234"/>
      <c r="M60" s="232"/>
    </row>
    <row r="61" spans="1:13" ht="30" customHeight="1" x14ac:dyDescent="0.2">
      <c r="A61" s="232"/>
      <c r="B61" s="233"/>
      <c r="C61" s="239">
        <v>5.16</v>
      </c>
      <c r="D61" s="247"/>
      <c r="E61" s="247"/>
      <c r="F61" s="247"/>
      <c r="G61" s="341" t="s">
        <v>106</v>
      </c>
      <c r="H61" s="341" t="s">
        <v>102</v>
      </c>
      <c r="I61" s="331">
        <v>395.642</v>
      </c>
      <c r="J61" s="331">
        <v>68769</v>
      </c>
      <c r="K61" s="305">
        <f t="shared" si="4"/>
        <v>27207904.697999999</v>
      </c>
      <c r="L61" s="234"/>
      <c r="M61" s="232"/>
    </row>
    <row r="62" spans="1:13" ht="30" customHeight="1" thickBot="1" x14ac:dyDescent="0.25">
      <c r="A62" s="232"/>
      <c r="B62" s="233"/>
      <c r="C62" s="241" t="s">
        <v>12</v>
      </c>
      <c r="D62" s="252"/>
      <c r="E62" s="252"/>
      <c r="F62" s="252"/>
      <c r="G62" s="253"/>
      <c r="H62" s="291"/>
      <c r="I62" s="301"/>
      <c r="J62" s="303">
        <v>0</v>
      </c>
      <c r="K62" s="304">
        <f>SUM(K46:K61)</f>
        <v>556077150.82350004</v>
      </c>
      <c r="L62" s="234"/>
      <c r="M62" s="232"/>
    </row>
    <row r="63" spans="1:13" ht="30" customHeight="1" thickBot="1" x14ac:dyDescent="0.25">
      <c r="A63" s="232"/>
      <c r="B63" s="233"/>
      <c r="C63" s="237">
        <v>6</v>
      </c>
      <c r="D63" s="238" t="s">
        <v>142</v>
      </c>
      <c r="E63" s="238"/>
      <c r="F63" s="238"/>
      <c r="G63" s="332"/>
      <c r="H63" s="238"/>
      <c r="I63" s="299"/>
      <c r="J63" s="299">
        <v>0</v>
      </c>
      <c r="K63" s="300"/>
      <c r="L63" s="234"/>
      <c r="M63" s="232"/>
    </row>
    <row r="64" spans="1:13" ht="30" customHeight="1" x14ac:dyDescent="0.2">
      <c r="A64" s="232"/>
      <c r="B64" s="233"/>
      <c r="C64" s="239">
        <v>6.1</v>
      </c>
      <c r="D64" s="247"/>
      <c r="E64" s="247"/>
      <c r="F64" s="247"/>
      <c r="G64" s="341" t="s">
        <v>99</v>
      </c>
      <c r="H64" s="341" t="s">
        <v>100</v>
      </c>
      <c r="I64" s="331">
        <v>83.84</v>
      </c>
      <c r="J64" s="331">
        <v>9585</v>
      </c>
      <c r="K64" s="305">
        <f t="shared" ref="K64:K80" si="5">+I64*J64</f>
        <v>803606.4</v>
      </c>
      <c r="L64" s="234"/>
      <c r="M64" s="232"/>
    </row>
    <row r="65" spans="1:13" ht="30" customHeight="1" x14ac:dyDescent="0.2">
      <c r="A65" s="232"/>
      <c r="B65" s="233"/>
      <c r="C65" s="239">
        <v>6.2</v>
      </c>
      <c r="D65" s="247"/>
      <c r="E65" s="247"/>
      <c r="F65" s="247"/>
      <c r="G65" s="341" t="s">
        <v>147</v>
      </c>
      <c r="H65" s="341" t="s">
        <v>111</v>
      </c>
      <c r="I65" s="331">
        <v>185</v>
      </c>
      <c r="J65" s="331">
        <v>32649.750000000004</v>
      </c>
      <c r="K65" s="305">
        <f t="shared" si="5"/>
        <v>6040203.7500000009</v>
      </c>
      <c r="L65" s="234"/>
      <c r="M65" s="232"/>
    </row>
    <row r="66" spans="1:13" ht="30" customHeight="1" x14ac:dyDescent="0.2">
      <c r="A66" s="232"/>
      <c r="B66" s="233"/>
      <c r="C66" s="239">
        <v>6.3</v>
      </c>
      <c r="D66" s="247"/>
      <c r="E66" s="247"/>
      <c r="F66" s="247"/>
      <c r="G66" s="341" t="s">
        <v>148</v>
      </c>
      <c r="H66" s="341" t="s">
        <v>100</v>
      </c>
      <c r="I66" s="331">
        <v>160.72</v>
      </c>
      <c r="J66" s="331">
        <v>44446.05</v>
      </c>
      <c r="K66" s="305">
        <f t="shared" si="5"/>
        <v>7143369.1560000004</v>
      </c>
      <c r="L66" s="234"/>
      <c r="M66" s="232"/>
    </row>
    <row r="67" spans="1:13" ht="30" customHeight="1" x14ac:dyDescent="0.2">
      <c r="A67" s="232"/>
      <c r="B67" s="233"/>
      <c r="C67" s="239">
        <v>6.4</v>
      </c>
      <c r="D67" s="247"/>
      <c r="E67" s="247"/>
      <c r="F67" s="247"/>
      <c r="G67" s="341" t="s">
        <v>103</v>
      </c>
      <c r="H67" s="341" t="s">
        <v>102</v>
      </c>
      <c r="I67" s="331">
        <v>71.5</v>
      </c>
      <c r="J67" s="331">
        <v>123623.55</v>
      </c>
      <c r="K67" s="305">
        <f t="shared" si="5"/>
        <v>8839083.8250000011</v>
      </c>
      <c r="L67" s="234"/>
      <c r="M67" s="232"/>
    </row>
    <row r="68" spans="1:13" ht="30" customHeight="1" x14ac:dyDescent="0.2">
      <c r="A68" s="232"/>
      <c r="B68" s="233"/>
      <c r="C68" s="239">
        <v>6.5</v>
      </c>
      <c r="D68" s="247"/>
      <c r="E68" s="247"/>
      <c r="F68" s="247"/>
      <c r="G68" s="341" t="s">
        <v>149</v>
      </c>
      <c r="H68" s="341" t="s">
        <v>102</v>
      </c>
      <c r="I68" s="331">
        <v>30.08</v>
      </c>
      <c r="J68" s="331">
        <v>1027371.6000000001</v>
      </c>
      <c r="K68" s="305">
        <f t="shared" si="5"/>
        <v>30903337.728</v>
      </c>
      <c r="L68" s="234"/>
      <c r="M68" s="232"/>
    </row>
    <row r="69" spans="1:13" ht="30" customHeight="1" x14ac:dyDescent="0.2">
      <c r="A69" s="232"/>
      <c r="B69" s="233"/>
      <c r="C69" s="239">
        <v>6.6</v>
      </c>
      <c r="D69" s="247"/>
      <c r="E69" s="247"/>
      <c r="F69" s="247"/>
      <c r="G69" s="341" t="s">
        <v>150</v>
      </c>
      <c r="H69" s="341" t="s">
        <v>102</v>
      </c>
      <c r="I69" s="331">
        <v>15.04</v>
      </c>
      <c r="J69" s="331">
        <v>1709302.5</v>
      </c>
      <c r="K69" s="305">
        <f t="shared" si="5"/>
        <v>25707909.599999998</v>
      </c>
      <c r="L69" s="234"/>
      <c r="M69" s="232"/>
    </row>
    <row r="70" spans="1:13" ht="30" customHeight="1" x14ac:dyDescent="0.2">
      <c r="A70" s="232"/>
      <c r="B70" s="233"/>
      <c r="C70" s="239">
        <v>6.7</v>
      </c>
      <c r="D70" s="247"/>
      <c r="E70" s="247"/>
      <c r="F70" s="247"/>
      <c r="G70" s="341" t="s">
        <v>151</v>
      </c>
      <c r="H70" s="341" t="s">
        <v>100</v>
      </c>
      <c r="I70" s="331">
        <v>40.380000000000003</v>
      </c>
      <c r="J70" s="331">
        <v>118189.8</v>
      </c>
      <c r="K70" s="305">
        <f t="shared" si="5"/>
        <v>4772504.1240000008</v>
      </c>
      <c r="L70" s="234"/>
      <c r="M70" s="232"/>
    </row>
    <row r="71" spans="1:13" ht="30" customHeight="1" x14ac:dyDescent="0.2">
      <c r="A71" s="232"/>
      <c r="B71" s="233"/>
      <c r="C71" s="239">
        <v>6.8</v>
      </c>
      <c r="D71" s="247"/>
      <c r="E71" s="247"/>
      <c r="F71" s="247"/>
      <c r="G71" s="341" t="s">
        <v>152</v>
      </c>
      <c r="H71" s="341" t="s">
        <v>102</v>
      </c>
      <c r="I71" s="331">
        <v>4.41</v>
      </c>
      <c r="J71" s="331">
        <v>1815319.35</v>
      </c>
      <c r="K71" s="305">
        <f t="shared" si="5"/>
        <v>8005558.3335000006</v>
      </c>
      <c r="L71" s="234"/>
      <c r="M71" s="232"/>
    </row>
    <row r="72" spans="1:13" ht="30" customHeight="1" x14ac:dyDescent="0.2">
      <c r="A72" s="232"/>
      <c r="B72" s="233"/>
      <c r="C72" s="239">
        <v>6.9</v>
      </c>
      <c r="D72" s="247"/>
      <c r="E72" s="247"/>
      <c r="F72" s="247"/>
      <c r="G72" s="341" t="s">
        <v>153</v>
      </c>
      <c r="H72" s="341" t="s">
        <v>102</v>
      </c>
      <c r="I72" s="331">
        <v>22.44</v>
      </c>
      <c r="J72" s="331">
        <v>1671252.75</v>
      </c>
      <c r="K72" s="305">
        <f t="shared" si="5"/>
        <v>37502911.710000001</v>
      </c>
      <c r="L72" s="234"/>
      <c r="M72" s="232"/>
    </row>
    <row r="73" spans="1:13" ht="30" customHeight="1" x14ac:dyDescent="0.2">
      <c r="A73" s="232"/>
      <c r="B73" s="233"/>
      <c r="C73" s="239" t="s">
        <v>144</v>
      </c>
      <c r="D73" s="247"/>
      <c r="E73" s="247"/>
      <c r="F73" s="247"/>
      <c r="G73" s="341" t="s">
        <v>154</v>
      </c>
      <c r="H73" s="341" t="s">
        <v>102</v>
      </c>
      <c r="I73" s="331">
        <v>3.6</v>
      </c>
      <c r="J73" s="331">
        <v>2285868.6</v>
      </c>
      <c r="K73" s="305">
        <f t="shared" si="5"/>
        <v>8229126.9600000009</v>
      </c>
      <c r="L73" s="234"/>
      <c r="M73" s="232"/>
    </row>
    <row r="74" spans="1:13" ht="30" customHeight="1" x14ac:dyDescent="0.2">
      <c r="A74" s="232"/>
      <c r="B74" s="233"/>
      <c r="C74" s="239">
        <v>6.11</v>
      </c>
      <c r="D74" s="247"/>
      <c r="E74" s="247"/>
      <c r="F74" s="247"/>
      <c r="G74" s="341" t="s">
        <v>155</v>
      </c>
      <c r="H74" s="341" t="s">
        <v>156</v>
      </c>
      <c r="I74" s="331">
        <v>4543.96</v>
      </c>
      <c r="J74" s="331">
        <v>14605.650000000001</v>
      </c>
      <c r="K74" s="305">
        <f t="shared" si="5"/>
        <v>66367489.374000005</v>
      </c>
      <c r="L74" s="234"/>
      <c r="M74" s="232"/>
    </row>
    <row r="75" spans="1:13" ht="30" customHeight="1" x14ac:dyDescent="0.2">
      <c r="A75" s="232"/>
      <c r="B75" s="233"/>
      <c r="C75" s="239">
        <v>6.12</v>
      </c>
      <c r="D75" s="247"/>
      <c r="E75" s="247"/>
      <c r="F75" s="247"/>
      <c r="G75" s="341" t="s">
        <v>157</v>
      </c>
      <c r="H75" s="341" t="s">
        <v>100</v>
      </c>
      <c r="I75" s="331">
        <v>142.18</v>
      </c>
      <c r="J75" s="331">
        <v>130302.00000000001</v>
      </c>
      <c r="K75" s="305">
        <f t="shared" si="5"/>
        <v>18526338.360000003</v>
      </c>
      <c r="L75" s="234"/>
      <c r="M75" s="232"/>
    </row>
    <row r="76" spans="1:13" ht="30" customHeight="1" x14ac:dyDescent="0.2">
      <c r="A76" s="232"/>
      <c r="B76" s="233"/>
      <c r="C76" s="239">
        <v>6.13</v>
      </c>
      <c r="D76" s="247"/>
      <c r="E76" s="247"/>
      <c r="F76" s="247"/>
      <c r="G76" s="341" t="s">
        <v>158</v>
      </c>
      <c r="H76" s="341" t="s">
        <v>100</v>
      </c>
      <c r="I76" s="331">
        <v>173.84</v>
      </c>
      <c r="J76" s="331">
        <v>24078.600000000002</v>
      </c>
      <c r="K76" s="305">
        <f t="shared" si="5"/>
        <v>4185823.8240000005</v>
      </c>
      <c r="L76" s="234"/>
      <c r="M76" s="232"/>
    </row>
    <row r="77" spans="1:13" ht="30" customHeight="1" x14ac:dyDescent="0.2">
      <c r="A77" s="232"/>
      <c r="B77" s="233"/>
      <c r="C77" s="239">
        <v>6.14</v>
      </c>
      <c r="D77" s="247"/>
      <c r="E77" s="247"/>
      <c r="F77" s="247"/>
      <c r="G77" s="341" t="s">
        <v>159</v>
      </c>
      <c r="H77" s="341" t="s">
        <v>100</v>
      </c>
      <c r="I77" s="331">
        <v>462.5</v>
      </c>
      <c r="J77" s="331">
        <v>299068.2</v>
      </c>
      <c r="K77" s="305">
        <f t="shared" si="5"/>
        <v>138319042.5</v>
      </c>
      <c r="L77" s="234"/>
      <c r="M77" s="232"/>
    </row>
    <row r="78" spans="1:13" ht="30" customHeight="1" x14ac:dyDescent="0.2">
      <c r="A78" s="232"/>
      <c r="B78" s="233"/>
      <c r="C78" s="239">
        <v>6.15</v>
      </c>
      <c r="D78" s="247"/>
      <c r="E78" s="247"/>
      <c r="F78" s="247"/>
      <c r="G78" s="341" t="s">
        <v>160</v>
      </c>
      <c r="H78" s="341" t="s">
        <v>161</v>
      </c>
      <c r="I78" s="331">
        <v>1</v>
      </c>
      <c r="J78" s="331">
        <v>1767090.6</v>
      </c>
      <c r="K78" s="305">
        <f t="shared" si="5"/>
        <v>1767090.6</v>
      </c>
      <c r="L78" s="234"/>
      <c r="M78" s="232"/>
    </row>
    <row r="79" spans="1:13" ht="30" customHeight="1" x14ac:dyDescent="0.2">
      <c r="A79" s="232"/>
      <c r="B79" s="233"/>
      <c r="C79" s="239">
        <v>6.16</v>
      </c>
      <c r="D79" s="247"/>
      <c r="E79" s="247"/>
      <c r="F79" s="247"/>
      <c r="G79" s="341" t="s">
        <v>162</v>
      </c>
      <c r="H79" s="341" t="s">
        <v>123</v>
      </c>
      <c r="I79" s="331">
        <v>2</v>
      </c>
      <c r="J79" s="331">
        <v>6954723.4500000002</v>
      </c>
      <c r="K79" s="305">
        <f t="shared" si="5"/>
        <v>13909446.9</v>
      </c>
      <c r="L79" s="234"/>
      <c r="M79" s="232"/>
    </row>
    <row r="80" spans="1:13" ht="30" customHeight="1" x14ac:dyDescent="0.2">
      <c r="A80" s="232"/>
      <c r="B80" s="233"/>
      <c r="C80" s="239">
        <v>6.17</v>
      </c>
      <c r="D80" s="247"/>
      <c r="E80" s="247"/>
      <c r="F80" s="247"/>
      <c r="G80" s="341" t="s">
        <v>106</v>
      </c>
      <c r="H80" s="341" t="s">
        <v>102</v>
      </c>
      <c r="I80" s="331">
        <v>65.962000000000003</v>
      </c>
      <c r="J80" s="331">
        <v>68769</v>
      </c>
      <c r="K80" s="305">
        <f t="shared" si="5"/>
        <v>4536140.7779999999</v>
      </c>
      <c r="L80" s="234"/>
      <c r="M80" s="232"/>
    </row>
    <row r="81" spans="1:13" ht="30" customHeight="1" thickBot="1" x14ac:dyDescent="0.25">
      <c r="A81" s="232"/>
      <c r="B81" s="233"/>
      <c r="C81" s="241" t="s">
        <v>12</v>
      </c>
      <c r="D81" s="252"/>
      <c r="E81" s="252"/>
      <c r="F81" s="252"/>
      <c r="G81" s="253"/>
      <c r="H81" s="291"/>
      <c r="I81" s="301"/>
      <c r="J81" s="303">
        <v>0</v>
      </c>
      <c r="K81" s="304">
        <f>SUM(K64:K80)</f>
        <v>385558983.92250001</v>
      </c>
      <c r="L81" s="234"/>
      <c r="M81" s="232"/>
    </row>
    <row r="82" spans="1:13" ht="30" customHeight="1" thickBot="1" x14ac:dyDescent="0.25">
      <c r="A82" s="232"/>
      <c r="B82" s="233"/>
      <c r="C82" s="237">
        <v>7</v>
      </c>
      <c r="D82" s="238" t="s">
        <v>145</v>
      </c>
      <c r="E82" s="238"/>
      <c r="F82" s="238"/>
      <c r="G82" s="332"/>
      <c r="H82" s="238"/>
      <c r="I82" s="299"/>
      <c r="J82" s="299">
        <v>0</v>
      </c>
      <c r="K82" s="300"/>
      <c r="L82" s="234"/>
      <c r="M82" s="232"/>
    </row>
    <row r="83" spans="1:13" ht="30" customHeight="1" x14ac:dyDescent="0.2">
      <c r="A83" s="232"/>
      <c r="B83" s="233"/>
      <c r="C83" s="239">
        <v>7.1</v>
      </c>
      <c r="D83" s="247"/>
      <c r="E83" s="247"/>
      <c r="F83" s="247"/>
      <c r="G83" s="341" t="s">
        <v>99</v>
      </c>
      <c r="H83" s="341" t="s">
        <v>100</v>
      </c>
      <c r="I83" s="331">
        <v>236.16</v>
      </c>
      <c r="J83" s="331">
        <v>9585</v>
      </c>
      <c r="K83" s="305">
        <f t="shared" ref="K83:K94" si="6">+I83*J83</f>
        <v>2263593.6</v>
      </c>
      <c r="L83" s="234"/>
      <c r="M83" s="232"/>
    </row>
    <row r="84" spans="1:13" ht="30" customHeight="1" x14ac:dyDescent="0.2">
      <c r="A84" s="232"/>
      <c r="B84" s="233"/>
      <c r="C84" s="239">
        <v>7.2</v>
      </c>
      <c r="D84" s="247"/>
      <c r="E84" s="247"/>
      <c r="F84" s="247"/>
      <c r="G84" s="341" t="s">
        <v>132</v>
      </c>
      <c r="H84" s="341" t="s">
        <v>102</v>
      </c>
      <c r="I84" s="331">
        <v>249.28</v>
      </c>
      <c r="J84" s="331">
        <v>342943.2</v>
      </c>
      <c r="K84" s="305">
        <f t="shared" si="6"/>
        <v>85488880.895999998</v>
      </c>
      <c r="L84" s="234"/>
      <c r="M84" s="232"/>
    </row>
    <row r="85" spans="1:13" ht="30" customHeight="1" x14ac:dyDescent="0.2">
      <c r="A85" s="232"/>
      <c r="B85" s="233"/>
      <c r="C85" s="239">
        <v>7.3</v>
      </c>
      <c r="D85" s="247"/>
      <c r="E85" s="247"/>
      <c r="F85" s="247"/>
      <c r="G85" s="341" t="s">
        <v>103</v>
      </c>
      <c r="H85" s="341" t="s">
        <v>102</v>
      </c>
      <c r="I85" s="331">
        <v>108.24</v>
      </c>
      <c r="J85" s="331">
        <v>123623.55</v>
      </c>
      <c r="K85" s="305">
        <v>13381013</v>
      </c>
      <c r="L85" s="234"/>
      <c r="M85" s="232"/>
    </row>
    <row r="86" spans="1:13" ht="30" customHeight="1" x14ac:dyDescent="0.2">
      <c r="A86" s="232"/>
      <c r="B86" s="233"/>
      <c r="C86" s="239">
        <v>7.4</v>
      </c>
      <c r="D86" s="247"/>
      <c r="E86" s="247"/>
      <c r="F86" s="247"/>
      <c r="G86" s="341" t="s">
        <v>104</v>
      </c>
      <c r="H86" s="341" t="s">
        <v>115</v>
      </c>
      <c r="I86" s="331">
        <v>590.4</v>
      </c>
      <c r="J86" s="331">
        <v>24626.7</v>
      </c>
      <c r="K86" s="305">
        <f t="shared" si="6"/>
        <v>14539603.68</v>
      </c>
      <c r="L86" s="234"/>
      <c r="M86" s="232"/>
    </row>
    <row r="87" spans="1:13" ht="30" customHeight="1" x14ac:dyDescent="0.2">
      <c r="A87" s="232"/>
      <c r="B87" s="233"/>
      <c r="C87" s="239">
        <v>7.5</v>
      </c>
      <c r="D87" s="247"/>
      <c r="E87" s="247"/>
      <c r="F87" s="247"/>
      <c r="G87" s="341" t="s">
        <v>105</v>
      </c>
      <c r="H87" s="341" t="s">
        <v>102</v>
      </c>
      <c r="I87" s="331">
        <v>610.08000000000004</v>
      </c>
      <c r="J87" s="331">
        <v>53098.200000000004</v>
      </c>
      <c r="K87" s="305">
        <f t="shared" si="6"/>
        <v>32394149.856000006</v>
      </c>
      <c r="L87" s="234"/>
      <c r="M87" s="232"/>
    </row>
    <row r="88" spans="1:13" ht="30" customHeight="1" x14ac:dyDescent="0.2">
      <c r="A88" s="232"/>
      <c r="B88" s="233"/>
      <c r="C88" s="239">
        <v>7.6</v>
      </c>
      <c r="D88" s="247"/>
      <c r="E88" s="247"/>
      <c r="F88" s="247"/>
      <c r="G88" s="341" t="s">
        <v>151</v>
      </c>
      <c r="H88" s="341" t="s">
        <v>100</v>
      </c>
      <c r="I88" s="331">
        <v>236.16</v>
      </c>
      <c r="J88" s="331">
        <v>118189.8</v>
      </c>
      <c r="K88" s="305">
        <v>27911703.100000001</v>
      </c>
      <c r="L88" s="234"/>
      <c r="M88" s="232"/>
    </row>
    <row r="89" spans="1:13" ht="30" customHeight="1" x14ac:dyDescent="0.2">
      <c r="A89" s="232"/>
      <c r="B89" s="233"/>
      <c r="C89" s="239">
        <v>7.7</v>
      </c>
      <c r="D89" s="247"/>
      <c r="E89" s="247"/>
      <c r="F89" s="247"/>
      <c r="G89" s="341" t="s">
        <v>163</v>
      </c>
      <c r="H89" s="341" t="s">
        <v>102</v>
      </c>
      <c r="I89" s="331">
        <v>154.16</v>
      </c>
      <c r="J89" s="331">
        <v>1801107.9000000001</v>
      </c>
      <c r="K89" s="305">
        <f t="shared" si="6"/>
        <v>277658793.86400002</v>
      </c>
      <c r="L89" s="234"/>
      <c r="M89" s="232"/>
    </row>
    <row r="90" spans="1:13" ht="30" customHeight="1" x14ac:dyDescent="0.2">
      <c r="A90" s="232"/>
      <c r="B90" s="233"/>
      <c r="C90" s="239">
        <v>7.8</v>
      </c>
      <c r="D90" s="247"/>
      <c r="E90" s="247"/>
      <c r="F90" s="247"/>
      <c r="G90" s="341" t="s">
        <v>164</v>
      </c>
      <c r="H90" s="341" t="s">
        <v>102</v>
      </c>
      <c r="I90" s="331">
        <v>118.08</v>
      </c>
      <c r="J90" s="331">
        <v>1948045.9500000002</v>
      </c>
      <c r="K90" s="305">
        <f t="shared" si="6"/>
        <v>230025265.77600002</v>
      </c>
      <c r="L90" s="234"/>
      <c r="M90" s="232"/>
    </row>
    <row r="91" spans="1:13" ht="30" customHeight="1" x14ac:dyDescent="0.2">
      <c r="A91" s="232"/>
      <c r="B91" s="233"/>
      <c r="C91" s="239">
        <v>7.9</v>
      </c>
      <c r="D91" s="247"/>
      <c r="E91" s="247"/>
      <c r="F91" s="247"/>
      <c r="G91" s="341" t="s">
        <v>155</v>
      </c>
      <c r="H91" s="341" t="s">
        <v>156</v>
      </c>
      <c r="I91" s="331">
        <v>23743.31</v>
      </c>
      <c r="J91" s="331">
        <v>14605.650000000001</v>
      </c>
      <c r="K91" s="305">
        <f t="shared" si="6"/>
        <v>346786475.70150006</v>
      </c>
      <c r="L91" s="234"/>
      <c r="M91" s="232"/>
    </row>
    <row r="92" spans="1:13" ht="30" customHeight="1" x14ac:dyDescent="0.2">
      <c r="A92" s="232"/>
      <c r="B92" s="233"/>
      <c r="C92" s="239" t="s">
        <v>146</v>
      </c>
      <c r="D92" s="247"/>
      <c r="E92" s="247"/>
      <c r="F92" s="247"/>
      <c r="G92" s="341" t="s">
        <v>165</v>
      </c>
      <c r="H92" s="341" t="s">
        <v>102</v>
      </c>
      <c r="I92" s="331">
        <v>118.08</v>
      </c>
      <c r="J92" s="331">
        <v>463645.35000000003</v>
      </c>
      <c r="K92" s="305">
        <f t="shared" si="6"/>
        <v>54747242.928000003</v>
      </c>
      <c r="L92" s="234"/>
      <c r="M92" s="232"/>
    </row>
    <row r="93" spans="1:13" ht="30" customHeight="1" x14ac:dyDescent="0.2">
      <c r="A93" s="232"/>
      <c r="B93" s="233"/>
      <c r="C93" s="239">
        <v>7.11</v>
      </c>
      <c r="D93" s="247"/>
      <c r="E93" s="247"/>
      <c r="F93" s="247"/>
      <c r="G93" s="341" t="s">
        <v>166</v>
      </c>
      <c r="H93" s="341" t="s">
        <v>111</v>
      </c>
      <c r="I93" s="331">
        <v>131.19999999999999</v>
      </c>
      <c r="J93" s="331">
        <v>181534.5</v>
      </c>
      <c r="K93" s="305">
        <f t="shared" si="6"/>
        <v>23817326.399999999</v>
      </c>
      <c r="L93" s="234"/>
      <c r="M93" s="232"/>
    </row>
    <row r="94" spans="1:13" ht="30" customHeight="1" x14ac:dyDescent="0.2">
      <c r="A94" s="232"/>
      <c r="B94" s="233"/>
      <c r="C94" s="239">
        <v>7.12</v>
      </c>
      <c r="D94" s="247"/>
      <c r="E94" s="247"/>
      <c r="F94" s="247"/>
      <c r="G94" s="341" t="s">
        <v>106</v>
      </c>
      <c r="H94" s="341" t="s">
        <v>102</v>
      </c>
      <c r="I94" s="331">
        <v>592.46199999999999</v>
      </c>
      <c r="J94" s="331">
        <v>68769</v>
      </c>
      <c r="K94" s="305">
        <f t="shared" si="6"/>
        <v>40743019.277999997</v>
      </c>
      <c r="L94" s="234"/>
      <c r="M94" s="232"/>
    </row>
    <row r="95" spans="1:13" ht="30" customHeight="1" thickBot="1" x14ac:dyDescent="0.25">
      <c r="A95" s="232"/>
      <c r="B95" s="233"/>
      <c r="C95" s="241" t="s">
        <v>12</v>
      </c>
      <c r="D95" s="252"/>
      <c r="E95" s="252"/>
      <c r="F95" s="252"/>
      <c r="G95" s="253"/>
      <c r="H95" s="291"/>
      <c r="I95" s="301"/>
      <c r="J95" s="303">
        <v>0</v>
      </c>
      <c r="K95" s="304">
        <f>SUM(K83:K94)</f>
        <v>1149757068.0795002</v>
      </c>
      <c r="L95" s="234"/>
      <c r="M95" s="232"/>
    </row>
    <row r="96" spans="1:13" ht="30" customHeight="1" thickBot="1" x14ac:dyDescent="0.25">
      <c r="A96" s="232"/>
      <c r="B96" s="233"/>
      <c r="C96" s="237">
        <v>8</v>
      </c>
      <c r="D96" s="238" t="str">
        <f>+'[115]PRESUPUESTO OFICIAL (Entidad)'!$G$85</f>
        <v>CAMERINOS</v>
      </c>
      <c r="E96" s="238"/>
      <c r="F96" s="238"/>
      <c r="G96" s="332"/>
      <c r="H96" s="238"/>
      <c r="I96" s="299"/>
      <c r="J96" s="299">
        <v>0</v>
      </c>
      <c r="K96" s="300"/>
      <c r="L96" s="234"/>
      <c r="M96" s="232"/>
    </row>
    <row r="97" spans="1:13" ht="30" customHeight="1" x14ac:dyDescent="0.2">
      <c r="A97" s="232"/>
      <c r="B97" s="233"/>
      <c r="C97" s="239">
        <v>8.1</v>
      </c>
      <c r="D97" s="247"/>
      <c r="E97" s="247"/>
      <c r="F97" s="247"/>
      <c r="G97" s="341" t="str">
        <f>+'[115]PRESUPUESTO OFICIAL (Entidad)'!G86</f>
        <v>Demoliciones manual de muros en ladrillo, ceramica  y pañetes</v>
      </c>
      <c r="H97" s="341" t="str">
        <f>+'[115]PRESUPUESTO OFICIAL (Entidad)'!H86</f>
        <v>M2</v>
      </c>
      <c r="I97" s="331">
        <f>+'[115]PRESUPUESTO OFICIAL (Entidad)'!I86</f>
        <v>344.76</v>
      </c>
      <c r="J97" s="331">
        <v>44446.05</v>
      </c>
      <c r="K97" s="305">
        <f t="shared" ref="K97:K126" si="7">+I97*J97</f>
        <v>15323220.198000001</v>
      </c>
      <c r="L97" s="234"/>
      <c r="M97" s="232"/>
    </row>
    <row r="98" spans="1:13" ht="30" customHeight="1" x14ac:dyDescent="0.2">
      <c r="A98" s="232"/>
      <c r="B98" s="233"/>
      <c r="C98" s="239">
        <v>8.1999999999999993</v>
      </c>
      <c r="D98" s="247"/>
      <c r="E98" s="247"/>
      <c r="F98" s="247"/>
      <c r="G98" s="341" t="str">
        <f>+'[115]PRESUPUESTO OFICIAL (Entidad)'!G87</f>
        <v>Demoliciones manual de pisos</v>
      </c>
      <c r="H98" s="341" t="str">
        <f>+'[115]PRESUPUESTO OFICIAL (Entidad)'!H87</f>
        <v>M2</v>
      </c>
      <c r="I98" s="331">
        <f>+'[115]PRESUPUESTO OFICIAL (Entidad)'!I87</f>
        <v>110.18</v>
      </c>
      <c r="J98" s="331">
        <v>44446.05</v>
      </c>
      <c r="K98" s="305">
        <f t="shared" si="7"/>
        <v>4897065.7890000008</v>
      </c>
      <c r="L98" s="234"/>
      <c r="M98" s="232"/>
    </row>
    <row r="99" spans="1:13" ht="30" customHeight="1" x14ac:dyDescent="0.2">
      <c r="A99" s="232"/>
      <c r="B99" s="233"/>
      <c r="C99" s="239">
        <v>8.3000000000000007</v>
      </c>
      <c r="D99" s="247"/>
      <c r="E99" s="247"/>
      <c r="F99" s="247"/>
      <c r="G99" s="341" t="str">
        <f>+'[115]PRESUPUESTO OFICIAL (Entidad)'!G88</f>
        <v>Reposicion de redes sanitarias D=2"-4"</v>
      </c>
      <c r="H99" s="341" t="str">
        <f>+'[115]PRESUPUESTO OFICIAL (Entidad)'!H88</f>
        <v>ML</v>
      </c>
      <c r="I99" s="331">
        <f>+'[115]PRESUPUESTO OFICIAL (Entidad)'!I88</f>
        <v>77</v>
      </c>
      <c r="J99" s="331">
        <v>94189.5</v>
      </c>
      <c r="K99" s="305">
        <f t="shared" si="7"/>
        <v>7252591.5</v>
      </c>
      <c r="L99" s="234"/>
      <c r="M99" s="232"/>
    </row>
    <row r="100" spans="1:13" ht="30" customHeight="1" x14ac:dyDescent="0.2">
      <c r="A100" s="232"/>
      <c r="B100" s="233"/>
      <c r="C100" s="239">
        <v>8.4</v>
      </c>
      <c r="D100" s="247"/>
      <c r="E100" s="247"/>
      <c r="F100" s="247"/>
      <c r="G100" s="341" t="str">
        <f>+'[115]PRESUPUESTO OFICIAL (Entidad)'!G89</f>
        <v>suministro e instalacion de  puntos sanitarios de 2"-3"</v>
      </c>
      <c r="H100" s="341" t="str">
        <f>+'[115]PRESUPUESTO OFICIAL (Entidad)'!H89</f>
        <v>UND</v>
      </c>
      <c r="I100" s="331">
        <f>+'[115]PRESUPUESTO OFICIAL (Entidad)'!I89</f>
        <v>23</v>
      </c>
      <c r="J100" s="331">
        <v>187296.30000000002</v>
      </c>
      <c r="K100" s="305">
        <f t="shared" si="7"/>
        <v>4307814.9000000004</v>
      </c>
      <c r="L100" s="234"/>
      <c r="M100" s="232"/>
    </row>
    <row r="101" spans="1:13" ht="30" customHeight="1" x14ac:dyDescent="0.2">
      <c r="A101" s="232"/>
      <c r="B101" s="233"/>
      <c r="C101" s="239">
        <v>8.5</v>
      </c>
      <c r="D101" s="247"/>
      <c r="E101" s="247"/>
      <c r="F101" s="247"/>
      <c r="G101" s="341" t="str">
        <f>+'[115]PRESUPUESTO OFICIAL (Entidad)'!G90</f>
        <v>Reposicion de redes hidraulicas 1/2"-1"</v>
      </c>
      <c r="H101" s="341" t="str">
        <f>+'[115]PRESUPUESTO OFICIAL (Entidad)'!H90</f>
        <v>ML</v>
      </c>
      <c r="I101" s="331">
        <f>+'[115]PRESUPUESTO OFICIAL (Entidad)'!I90</f>
        <v>97</v>
      </c>
      <c r="J101" s="331">
        <v>56668.950000000004</v>
      </c>
      <c r="K101" s="305">
        <f t="shared" si="7"/>
        <v>5496888.1500000004</v>
      </c>
      <c r="L101" s="234"/>
      <c r="M101" s="232"/>
    </row>
    <row r="102" spans="1:13" ht="30" customHeight="1" x14ac:dyDescent="0.2">
      <c r="A102" s="232"/>
      <c r="B102" s="233"/>
      <c r="C102" s="239">
        <v>8.6</v>
      </c>
      <c r="D102" s="247"/>
      <c r="E102" s="247"/>
      <c r="F102" s="247"/>
      <c r="G102" s="341" t="str">
        <f>+'[115]PRESUPUESTO OFICIAL (Entidad)'!G91</f>
        <v>suministro e instalacion de puntos hidraulicos 1/2"-1"</v>
      </c>
      <c r="H102" s="341" t="str">
        <f>+'[115]PRESUPUESTO OFICIAL (Entidad)'!H91</f>
        <v>UND</v>
      </c>
      <c r="I102" s="331">
        <f>+'[115]PRESUPUESTO OFICIAL (Entidad)'!I91</f>
        <v>19</v>
      </c>
      <c r="J102" s="331">
        <v>118189.8</v>
      </c>
      <c r="K102" s="305">
        <f t="shared" si="7"/>
        <v>2245606.2000000002</v>
      </c>
      <c r="L102" s="234"/>
      <c r="M102" s="232"/>
    </row>
    <row r="103" spans="1:13" ht="30" customHeight="1" x14ac:dyDescent="0.2">
      <c r="A103" s="232"/>
      <c r="B103" s="233"/>
      <c r="C103" s="239">
        <v>8.6999999999999993</v>
      </c>
      <c r="D103" s="247"/>
      <c r="E103" s="247"/>
      <c r="F103" s="247"/>
      <c r="G103" s="341" t="str">
        <f>+'[115]PRESUPUESTO OFICIAL (Entidad)'!G92</f>
        <v>construccion caja de inspección 1.0m*1,0m*0,6m</v>
      </c>
      <c r="H103" s="341" t="str">
        <f>+'[115]PRESUPUESTO OFICIAL (Entidad)'!H92</f>
        <v>UND</v>
      </c>
      <c r="I103" s="331">
        <f>+'[115]PRESUPUESTO OFICIAL (Entidad)'!I92</f>
        <v>5</v>
      </c>
      <c r="J103" s="331">
        <v>1792270.8</v>
      </c>
      <c r="K103" s="305">
        <f t="shared" si="7"/>
        <v>8961354</v>
      </c>
      <c r="L103" s="234"/>
      <c r="M103" s="232"/>
    </row>
    <row r="104" spans="1:13" ht="30" customHeight="1" x14ac:dyDescent="0.2">
      <c r="A104" s="232"/>
      <c r="B104" s="233"/>
      <c r="C104" s="239">
        <v>8.8000000000000007</v>
      </c>
      <c r="D104" s="247"/>
      <c r="E104" s="247"/>
      <c r="F104" s="247"/>
      <c r="G104" s="341" t="str">
        <f>+'[115]PRESUPUESTO OFICIAL (Entidad)'!G93</f>
        <v>sumin e instal. solado en concreto e 7 cm</v>
      </c>
      <c r="H104" s="341" t="str">
        <f>+'[115]PRESUPUESTO OFICIAL (Entidad)'!H93</f>
        <v>M2</v>
      </c>
      <c r="I104" s="331">
        <f>+'[115]PRESUPUESTO OFICIAL (Entidad)'!I93</f>
        <v>110.18</v>
      </c>
      <c r="J104" s="331">
        <v>118189.8</v>
      </c>
      <c r="K104" s="305">
        <f t="shared" si="7"/>
        <v>13022152.164000001</v>
      </c>
      <c r="L104" s="234"/>
      <c r="M104" s="232"/>
    </row>
    <row r="105" spans="1:13" ht="30" customHeight="1" x14ac:dyDescent="0.2">
      <c r="A105" s="232"/>
      <c r="B105" s="233"/>
      <c r="C105" s="239">
        <v>8.9</v>
      </c>
      <c r="D105" s="247"/>
      <c r="E105" s="247"/>
      <c r="F105" s="247"/>
      <c r="G105" s="341" t="str">
        <f>+'[115]PRESUPUESTO OFICIAL (Entidad)'!G94</f>
        <v>sumin. e instal. ceramica para pisos y muros</v>
      </c>
      <c r="H105" s="341" t="str">
        <f>+'[115]PRESUPUESTO OFICIAL (Entidad)'!H94</f>
        <v>M2</v>
      </c>
      <c r="I105" s="331">
        <f>+'[115]PRESUPUESTO OFICIAL (Entidad)'!I94</f>
        <v>79.040000000000006</v>
      </c>
      <c r="J105" s="331">
        <v>219951.45</v>
      </c>
      <c r="K105" s="305">
        <f t="shared" si="7"/>
        <v>17384962.608000003</v>
      </c>
      <c r="L105" s="234"/>
      <c r="M105" s="232"/>
    </row>
    <row r="106" spans="1:13" ht="30" customHeight="1" x14ac:dyDescent="0.2">
      <c r="A106" s="232"/>
      <c r="B106" s="233"/>
      <c r="C106" s="239" t="s">
        <v>167</v>
      </c>
      <c r="D106" s="247"/>
      <c r="E106" s="247"/>
      <c r="F106" s="247"/>
      <c r="G106" s="341" t="str">
        <f>+'[115]PRESUPUESTO OFICIAL (Entidad)'!G95</f>
        <v>Suministro e instalación aparatos sanitarios</v>
      </c>
      <c r="H106" s="341" t="str">
        <f>+'[115]PRESUPUESTO OFICIAL (Entidad)'!H95</f>
        <v>UND</v>
      </c>
      <c r="I106" s="331">
        <f>+'[115]PRESUPUESTO OFICIAL (Entidad)'!I95</f>
        <v>5</v>
      </c>
      <c r="J106" s="331">
        <v>812431.35000000009</v>
      </c>
      <c r="K106" s="305">
        <f t="shared" si="7"/>
        <v>4062156.7500000005</v>
      </c>
      <c r="L106" s="234"/>
      <c r="M106" s="232"/>
    </row>
    <row r="107" spans="1:13" ht="30" customHeight="1" x14ac:dyDescent="0.2">
      <c r="A107" s="232"/>
      <c r="B107" s="233"/>
      <c r="C107" s="239">
        <v>8.11</v>
      </c>
      <c r="D107" s="247"/>
      <c r="E107" s="247"/>
      <c r="F107" s="247"/>
      <c r="G107" s="341" t="str">
        <f>+'[115]PRESUPUESTO OFICIAL (Entidad)'!G96</f>
        <v xml:space="preserve">Suministro e instalación Orinales en ceramica </v>
      </c>
      <c r="H107" s="341" t="str">
        <f>+'[115]PRESUPUESTO OFICIAL (Entidad)'!H96</f>
        <v>UND</v>
      </c>
      <c r="I107" s="331">
        <f>+'[115]PRESUPUESTO OFICIAL (Entidad)'!I96</f>
        <v>2</v>
      </c>
      <c r="J107" s="331">
        <v>1505687.4000000001</v>
      </c>
      <c r="K107" s="305">
        <f t="shared" si="7"/>
        <v>3011374.8000000003</v>
      </c>
      <c r="L107" s="234"/>
      <c r="M107" s="232"/>
    </row>
    <row r="108" spans="1:13" ht="30" customHeight="1" x14ac:dyDescent="0.2">
      <c r="A108" s="232"/>
      <c r="B108" s="233"/>
      <c r="C108" s="239">
        <v>8.1199999999999992</v>
      </c>
      <c r="D108" s="247"/>
      <c r="E108" s="247"/>
      <c r="F108" s="247"/>
      <c r="G108" s="341" t="str">
        <f>+'[115]PRESUPUESTO OFICIAL (Entidad)'!G97</f>
        <v>Suministro e instalación lavamanos en ceramica</v>
      </c>
      <c r="H108" s="341" t="str">
        <f>+'[115]PRESUPUESTO OFICIAL (Entidad)'!H97</f>
        <v>UND</v>
      </c>
      <c r="I108" s="331">
        <f>+'[115]PRESUPUESTO OFICIAL (Entidad)'!I97</f>
        <v>4</v>
      </c>
      <c r="J108" s="331">
        <v>913455.9</v>
      </c>
      <c r="K108" s="305">
        <f t="shared" si="7"/>
        <v>3653823.6</v>
      </c>
      <c r="L108" s="234"/>
      <c r="M108" s="232"/>
    </row>
    <row r="109" spans="1:13" ht="30" customHeight="1" x14ac:dyDescent="0.2">
      <c r="A109" s="232"/>
      <c r="B109" s="233"/>
      <c r="C109" s="239">
        <v>8.1300000000000008</v>
      </c>
      <c r="D109" s="247"/>
      <c r="E109" s="247"/>
      <c r="F109" s="247"/>
      <c r="G109" s="341" t="str">
        <f>+'[115]PRESUPUESTO OFICIAL (Entidad)'!G98</f>
        <v xml:space="preserve">Suministro e instalación Duchas </v>
      </c>
      <c r="H109" s="341" t="str">
        <f>+'[115]PRESUPUESTO OFICIAL (Entidad)'!H98</f>
        <v>UND</v>
      </c>
      <c r="I109" s="331">
        <f>+'[115]PRESUPUESTO OFICIAL (Entidad)'!I98</f>
        <v>6</v>
      </c>
      <c r="J109" s="331">
        <v>538004.70000000007</v>
      </c>
      <c r="K109" s="305">
        <v>3228028</v>
      </c>
      <c r="L109" s="234"/>
      <c r="M109" s="232"/>
    </row>
    <row r="110" spans="1:13" ht="30" customHeight="1" x14ac:dyDescent="0.2">
      <c r="A110" s="232"/>
      <c r="B110" s="233"/>
      <c r="C110" s="239">
        <v>8.14</v>
      </c>
      <c r="D110" s="247"/>
      <c r="E110" s="247"/>
      <c r="F110" s="247"/>
      <c r="G110" s="341" t="str">
        <f>+'[115]PRESUPUESTO OFICIAL (Entidad)'!G99</f>
        <v>Suministro e instalacion de modulos metalicos para divisiones de  baños</v>
      </c>
      <c r="H110" s="341" t="str">
        <f>+'[115]PRESUPUESTO OFICIAL (Entidad)'!H99</f>
        <v>UND</v>
      </c>
      <c r="I110" s="331">
        <f>+'[115]PRESUPUESTO OFICIAL (Entidad)'!I99</f>
        <v>11</v>
      </c>
      <c r="J110" s="331">
        <v>11187032.850000001</v>
      </c>
      <c r="K110" s="305">
        <v>123057361.31</v>
      </c>
      <c r="L110" s="234"/>
      <c r="M110" s="232"/>
    </row>
    <row r="111" spans="1:13" ht="30" customHeight="1" x14ac:dyDescent="0.2">
      <c r="A111" s="232"/>
      <c r="B111" s="233"/>
      <c r="C111" s="239">
        <v>8.15</v>
      </c>
      <c r="D111" s="247"/>
      <c r="E111" s="247"/>
      <c r="F111" s="247"/>
      <c r="G111" s="341" t="str">
        <f>+'[115]PRESUPUESTO OFICIAL (Entidad)'!G100</f>
        <v>Suministro e instalacion de modulos para division en los orinales de pared</v>
      </c>
      <c r="H111" s="341" t="str">
        <f>+'[115]PRESUPUESTO OFICIAL (Entidad)'!H100</f>
        <v>UND</v>
      </c>
      <c r="I111" s="331">
        <f>+'[115]PRESUPUESTO OFICIAL (Entidad)'!I100</f>
        <v>2</v>
      </c>
      <c r="J111" s="331">
        <v>3251061.9000000004</v>
      </c>
      <c r="K111" s="305">
        <f t="shared" si="7"/>
        <v>6502123.8000000007</v>
      </c>
      <c r="L111" s="234"/>
      <c r="M111" s="232"/>
    </row>
    <row r="112" spans="1:13" ht="51.6" customHeight="1" x14ac:dyDescent="0.2">
      <c r="A112" s="232"/>
      <c r="B112" s="233"/>
      <c r="C112" s="239">
        <v>8.16</v>
      </c>
      <c r="D112" s="247"/>
      <c r="E112" s="247"/>
      <c r="F112" s="247"/>
      <c r="G112" s="341" t="str">
        <f>+'[115]PRESUPUESTO OFICIAL (Entidad)'!G101</f>
        <v>Construccion de banca en concreto 21 Mpa, 0,50m de ancho para sentadero monoconcha en polipropileno, e=0,10m, recubierta en pintura blanca</v>
      </c>
      <c r="H112" s="341" t="str">
        <f>+'[115]PRESUPUESTO OFICIAL (Entidad)'!H101</f>
        <v>ML</v>
      </c>
      <c r="I112" s="331">
        <f>+'[115]PRESUPUESTO OFICIAL (Entidad)'!I101</f>
        <v>21.41</v>
      </c>
      <c r="J112" s="331">
        <v>359698.05000000005</v>
      </c>
      <c r="K112" s="305">
        <f t="shared" si="7"/>
        <v>7701135.250500001</v>
      </c>
      <c r="L112" s="234"/>
      <c r="M112" s="232"/>
    </row>
    <row r="113" spans="1:13" ht="30" customHeight="1" x14ac:dyDescent="0.2">
      <c r="A113" s="232"/>
      <c r="B113" s="233"/>
      <c r="C113" s="239">
        <v>8.17</v>
      </c>
      <c r="D113" s="247"/>
      <c r="E113" s="247"/>
      <c r="F113" s="247"/>
      <c r="G113" s="341" t="str">
        <f>+'[115]PRESUPUESTO OFICIAL (Entidad)'!G102</f>
        <v>Suministro e instalacion de grama en cesped artificial tipo paisajismo de 25mm</v>
      </c>
      <c r="H113" s="341" t="str">
        <f>+'[115]PRESUPUESTO OFICIAL (Entidad)'!H102</f>
        <v>M2</v>
      </c>
      <c r="I113" s="331">
        <f>+'[115]PRESUPUESTO OFICIAL (Entidad)'!I102</f>
        <v>58.32</v>
      </c>
      <c r="J113" s="331">
        <v>467360.55000000005</v>
      </c>
      <c r="K113" s="305">
        <f t="shared" si="7"/>
        <v>27256467.276000004</v>
      </c>
      <c r="L113" s="234"/>
      <c r="M113" s="232"/>
    </row>
    <row r="114" spans="1:13" ht="30" customHeight="1" x14ac:dyDescent="0.2">
      <c r="A114" s="232"/>
      <c r="B114" s="233"/>
      <c r="C114" s="239">
        <v>8.18</v>
      </c>
      <c r="D114" s="247"/>
      <c r="E114" s="247"/>
      <c r="F114" s="247"/>
      <c r="G114" s="341" t="str">
        <f>+'[115]PRESUPUESTO OFICIAL (Entidad)'!G103</f>
        <v>Suministro e instalacion de modulos individuales para camerinos elaborada en melamina RH de 15mm</v>
      </c>
      <c r="H114" s="341" t="str">
        <f>+'[115]PRESUPUESTO OFICIAL (Entidad)'!H103</f>
        <v>UND</v>
      </c>
      <c r="I114" s="331">
        <f>+'[115]PRESUPUESTO OFICIAL (Entidad)'!I103</f>
        <v>32</v>
      </c>
      <c r="J114" s="331">
        <v>1749632.4000000001</v>
      </c>
      <c r="K114" s="305">
        <f t="shared" si="7"/>
        <v>55988236.800000004</v>
      </c>
      <c r="L114" s="234"/>
      <c r="M114" s="232"/>
    </row>
    <row r="115" spans="1:13" ht="30" customHeight="1" x14ac:dyDescent="0.2">
      <c r="A115" s="232"/>
      <c r="B115" s="233"/>
      <c r="C115" s="239">
        <v>8.19</v>
      </c>
      <c r="D115" s="247"/>
      <c r="E115" s="247"/>
      <c r="F115" s="247"/>
      <c r="G115" s="341" t="str">
        <f>+'[115]PRESUPUESTO OFICIAL (Entidad)'!G104</f>
        <v>Suministro e instalacion banca central con almacenamiento lateral</v>
      </c>
      <c r="H115" s="341" t="str">
        <f>+'[115]PRESUPUESTO OFICIAL (Entidad)'!H104</f>
        <v>UND</v>
      </c>
      <c r="I115" s="331">
        <f>+'[115]PRESUPUESTO OFICIAL (Entidad)'!I104</f>
        <v>2</v>
      </c>
      <c r="J115" s="331">
        <v>6436856.7000000002</v>
      </c>
      <c r="K115" s="305">
        <f t="shared" si="7"/>
        <v>12873713.4</v>
      </c>
      <c r="L115" s="234"/>
      <c r="M115" s="232"/>
    </row>
    <row r="116" spans="1:13" ht="30" customHeight="1" x14ac:dyDescent="0.2">
      <c r="A116" s="232"/>
      <c r="B116" s="233"/>
      <c r="C116" s="239" t="s">
        <v>168</v>
      </c>
      <c r="D116" s="247"/>
      <c r="E116" s="247"/>
      <c r="F116" s="247"/>
      <c r="G116" s="341" t="str">
        <f>+'[115]PRESUPUESTO OFICIAL (Entidad)'!G105</f>
        <v>suministro e instalacion de cieloraso en Pvc</v>
      </c>
      <c r="H116" s="341" t="str">
        <f>+'[115]PRESUPUESTO OFICIAL (Entidad)'!H105</f>
        <v>M2</v>
      </c>
      <c r="I116" s="331">
        <f>+'[115]PRESUPUESTO OFICIAL (Entidad)'!I105</f>
        <v>110.18</v>
      </c>
      <c r="J116" s="331">
        <v>155960.1</v>
      </c>
      <c r="K116" s="305">
        <v>17183683.800000001</v>
      </c>
      <c r="L116" s="234"/>
      <c r="M116" s="232"/>
    </row>
    <row r="117" spans="1:13" ht="30" customHeight="1" x14ac:dyDescent="0.2">
      <c r="A117" s="232"/>
      <c r="B117" s="233"/>
      <c r="C117" s="239">
        <v>8.2100000000000009</v>
      </c>
      <c r="D117" s="247"/>
      <c r="E117" s="247"/>
      <c r="F117" s="247"/>
      <c r="G117" s="341" t="str">
        <f>+'[115]PRESUPUESTO OFICIAL (Entidad)'!G106</f>
        <v xml:space="preserve">construccion de pañete </v>
      </c>
      <c r="H117" s="341" t="str">
        <f>+'[115]PRESUPUESTO OFICIAL (Entidad)'!H106</f>
        <v>M2</v>
      </c>
      <c r="I117" s="331">
        <f>+'[115]PRESUPUESTO OFICIAL (Entidad)'!I106</f>
        <v>298.57</v>
      </c>
      <c r="J117" s="331">
        <v>60824.250000000007</v>
      </c>
      <c r="K117" s="305">
        <f t="shared" si="7"/>
        <v>18160296.322500002</v>
      </c>
      <c r="L117" s="234"/>
      <c r="M117" s="232"/>
    </row>
    <row r="118" spans="1:13" ht="30" customHeight="1" x14ac:dyDescent="0.2">
      <c r="A118" s="232"/>
      <c r="B118" s="233"/>
      <c r="C118" s="239">
        <v>8.2200000000000006</v>
      </c>
      <c r="D118" s="247"/>
      <c r="E118" s="247"/>
      <c r="F118" s="247"/>
      <c r="G118" s="341" t="str">
        <f>+'[115]PRESUPUESTO OFICIAL (Entidad)'!G107</f>
        <v>suministro e instalacion de pasta Blanca</v>
      </c>
      <c r="H118" s="341" t="str">
        <f>+'[115]PRESUPUESTO OFICIAL (Entidad)'!H107</f>
        <v>M2</v>
      </c>
      <c r="I118" s="331">
        <f>+'[115]PRESUPUESTO OFICIAL (Entidad)'!I107</f>
        <v>134.77000000000001</v>
      </c>
      <c r="J118" s="331">
        <v>42233.4</v>
      </c>
      <c r="K118" s="305">
        <f t="shared" si="7"/>
        <v>5691795.3180000009</v>
      </c>
      <c r="L118" s="234"/>
      <c r="M118" s="232"/>
    </row>
    <row r="119" spans="1:13" ht="30" customHeight="1" x14ac:dyDescent="0.2">
      <c r="A119" s="232"/>
      <c r="B119" s="233"/>
      <c r="C119" s="239">
        <v>8.23</v>
      </c>
      <c r="D119" s="247"/>
      <c r="E119" s="247"/>
      <c r="F119" s="247"/>
      <c r="G119" s="341" t="str">
        <f>+'[115]PRESUPUESTO OFICIAL (Entidad)'!G108</f>
        <v>suministro e instalacion de pintura en vinilo</v>
      </c>
      <c r="H119" s="341" t="str">
        <f>+'[115]PRESUPUESTO OFICIAL (Entidad)'!H108</f>
        <v>M2</v>
      </c>
      <c r="I119" s="331">
        <f>+'[115]PRESUPUESTO OFICIAL (Entidad)'!I108</f>
        <v>134.77000000000001</v>
      </c>
      <c r="J119" s="331">
        <v>22736.7</v>
      </c>
      <c r="K119" s="305">
        <v>3064225</v>
      </c>
      <c r="L119" s="234"/>
      <c r="M119" s="232"/>
    </row>
    <row r="120" spans="1:13" ht="30" customHeight="1" x14ac:dyDescent="0.2">
      <c r="A120" s="232"/>
      <c r="B120" s="233"/>
      <c r="C120" s="239">
        <v>8.24</v>
      </c>
      <c r="D120" s="247"/>
      <c r="E120" s="247"/>
      <c r="F120" s="247"/>
      <c r="G120" s="341" t="str">
        <f>+'[115]PRESUPUESTO OFICIAL (Entidad)'!G109</f>
        <v>Puntos electricos (incluye acometida)</v>
      </c>
      <c r="H120" s="341" t="str">
        <f>+'[115]PRESUPUESTO OFICIAL (Entidad)'!H109</f>
        <v>UND</v>
      </c>
      <c r="I120" s="331">
        <f>+'[115]PRESUPUESTO OFICIAL (Entidad)'!I109</f>
        <v>71</v>
      </c>
      <c r="J120" s="331">
        <v>266920.65000000002</v>
      </c>
      <c r="K120" s="305">
        <f t="shared" si="7"/>
        <v>18951366.150000002</v>
      </c>
      <c r="L120" s="234"/>
      <c r="M120" s="232"/>
    </row>
    <row r="121" spans="1:13" ht="30" customHeight="1" x14ac:dyDescent="0.2">
      <c r="A121" s="232"/>
      <c r="B121" s="233"/>
      <c r="C121" s="239">
        <v>8.25</v>
      </c>
      <c r="D121" s="247"/>
      <c r="E121" s="247"/>
      <c r="F121" s="247"/>
      <c r="G121" s="341" t="str">
        <f>+'[115]PRESUPUESTO OFICIAL (Entidad)'!G110</f>
        <v>Red electrica  3#6+1#8 A 8000</v>
      </c>
      <c r="H121" s="341" t="str">
        <f>+'[115]PRESUPUESTO OFICIAL (Entidad)'!H110</f>
        <v>Ml</v>
      </c>
      <c r="I121" s="331">
        <f>+'[115]PRESUPUESTO OFICIAL (Entidad)'!I110</f>
        <v>62.9</v>
      </c>
      <c r="J121" s="331">
        <v>117279.90000000001</v>
      </c>
      <c r="K121" s="305">
        <v>7376905.7000000002</v>
      </c>
      <c r="L121" s="234"/>
      <c r="M121" s="232"/>
    </row>
    <row r="122" spans="1:13" ht="30" customHeight="1" x14ac:dyDescent="0.2">
      <c r="A122" s="232"/>
      <c r="B122" s="233"/>
      <c r="C122" s="239">
        <v>8.26</v>
      </c>
      <c r="D122" s="247"/>
      <c r="E122" s="247"/>
      <c r="F122" s="247"/>
      <c r="G122" s="341" t="str">
        <f>+'[115]PRESUPUESTO OFICIAL (Entidad)'!G111</f>
        <v>Suministro e instalacion lamparas sobreponer led 24v</v>
      </c>
      <c r="H122" s="341" t="str">
        <f>+'[115]PRESUPUESTO OFICIAL (Entidad)'!H111</f>
        <v>UND</v>
      </c>
      <c r="I122" s="331">
        <f>+'[115]PRESUPUESTO OFICIAL (Entidad)'!I111</f>
        <v>63</v>
      </c>
      <c r="J122" s="331">
        <v>155645.55000000002</v>
      </c>
      <c r="K122" s="305">
        <f t="shared" si="7"/>
        <v>9805669.6500000004</v>
      </c>
      <c r="L122" s="234"/>
      <c r="M122" s="232"/>
    </row>
    <row r="123" spans="1:13" ht="49.9" customHeight="1" x14ac:dyDescent="0.2">
      <c r="A123" s="232"/>
      <c r="B123" s="233"/>
      <c r="C123" s="239">
        <v>8.27</v>
      </c>
      <c r="D123" s="247"/>
      <c r="E123" s="247"/>
      <c r="F123" s="247"/>
      <c r="G123" s="341" t="str">
        <f>+'[115]PRESUPUESTO OFICIAL (Entidad)'!G112</f>
        <v xml:space="preserve">Gabinete General Trifasico de 3x100 Totalizador Barraje de 150 Amp con Tres parciales de 3x40 Amp y un espacio de Reserva Breaquer de caja moldeable trifasicos a 25 Kva. </v>
      </c>
      <c r="H123" s="341" t="str">
        <f>+'[115]PRESUPUESTO OFICIAL (Entidad)'!H112</f>
        <v>Und</v>
      </c>
      <c r="I123" s="331">
        <f>+'[115]PRESUPUESTO OFICIAL (Entidad)'!I112</f>
        <v>1</v>
      </c>
      <c r="J123" s="331">
        <v>6111710.5500000007</v>
      </c>
      <c r="K123" s="305">
        <f t="shared" si="7"/>
        <v>6111710.5500000007</v>
      </c>
      <c r="L123" s="234"/>
      <c r="M123" s="232"/>
    </row>
    <row r="124" spans="1:13" ht="30" customHeight="1" x14ac:dyDescent="0.2">
      <c r="A124" s="232"/>
      <c r="B124" s="233"/>
      <c r="C124" s="239">
        <v>8.2799999999999994</v>
      </c>
      <c r="D124" s="247"/>
      <c r="E124" s="247"/>
      <c r="F124" s="247"/>
      <c r="G124" s="341" t="str">
        <f>+'[115]PRESUPUESTO OFICIAL (Entidad)'!G113</f>
        <v>suministro e instalacion puertas metalicas</v>
      </c>
      <c r="H124" s="341" t="str">
        <f>+'[115]PRESUPUESTO OFICIAL (Entidad)'!H113</f>
        <v>M2</v>
      </c>
      <c r="I124" s="331">
        <f>+'[115]PRESUPUESTO OFICIAL (Entidad)'!I113</f>
        <v>9.0299999999999994</v>
      </c>
      <c r="J124" s="331">
        <v>313827.75</v>
      </c>
      <c r="K124" s="305">
        <f t="shared" si="7"/>
        <v>2833864.5825</v>
      </c>
      <c r="L124" s="234"/>
      <c r="M124" s="232"/>
    </row>
    <row r="125" spans="1:13" ht="30" customHeight="1" x14ac:dyDescent="0.2">
      <c r="A125" s="232"/>
      <c r="B125" s="233"/>
      <c r="C125" s="239">
        <v>8.2899999999999991</v>
      </c>
      <c r="D125" s="247"/>
      <c r="E125" s="247"/>
      <c r="F125" s="247"/>
      <c r="G125" s="341" t="str">
        <f>+'[115]PRESUPUESTO OFICIAL (Entidad)'!G114</f>
        <v>suministro e instalacion bancas de suplentes</v>
      </c>
      <c r="H125" s="341" t="str">
        <f>+'[115]PRESUPUESTO OFICIAL (Entidad)'!H114</f>
        <v>und</v>
      </c>
      <c r="I125" s="331">
        <f>+'[115]PRESUPUESTO OFICIAL (Entidad)'!I114</f>
        <v>2</v>
      </c>
      <c r="J125" s="331">
        <v>37153494.450000003</v>
      </c>
      <c r="K125" s="305">
        <f t="shared" si="7"/>
        <v>74306988.900000006</v>
      </c>
      <c r="L125" s="234"/>
      <c r="M125" s="232"/>
    </row>
    <row r="126" spans="1:13" ht="30" customHeight="1" x14ac:dyDescent="0.2">
      <c r="A126" s="232"/>
      <c r="B126" s="233"/>
      <c r="C126" s="239" t="s">
        <v>169</v>
      </c>
      <c r="D126" s="247"/>
      <c r="E126" s="247"/>
      <c r="F126" s="247"/>
      <c r="G126" s="341" t="str">
        <f>+'[115]PRESUPUESTO OFICIAL (Entidad)'!G115</f>
        <v>Retiro de material sobrante</v>
      </c>
      <c r="H126" s="341" t="str">
        <f>+'[115]PRESUPUESTO OFICIAL (Entidad)'!H115</f>
        <v>M3</v>
      </c>
      <c r="I126" s="331">
        <f>+'[115]PRESUPUESTO OFICIAL (Entidad)'!I115</f>
        <v>36.799999999999997</v>
      </c>
      <c r="J126" s="331">
        <v>68769</v>
      </c>
      <c r="K126" s="305">
        <f t="shared" si="7"/>
        <v>2530699.1999999997</v>
      </c>
      <c r="L126" s="234"/>
      <c r="M126" s="232"/>
    </row>
    <row r="127" spans="1:13" ht="30" customHeight="1" thickBot="1" x14ac:dyDescent="0.25">
      <c r="A127" s="232"/>
      <c r="B127" s="233"/>
      <c r="C127" s="241" t="s">
        <v>12</v>
      </c>
      <c r="D127" s="252"/>
      <c r="E127" s="252"/>
      <c r="F127" s="252"/>
      <c r="G127" s="253"/>
      <c r="H127" s="291"/>
      <c r="I127" s="301"/>
      <c r="J127" s="303">
        <v>0</v>
      </c>
      <c r="K127" s="304">
        <f>SUM(K97:K126)</f>
        <v>492243281.66849989</v>
      </c>
      <c r="L127" s="234"/>
      <c r="M127" s="232"/>
    </row>
    <row r="128" spans="1:13" ht="30" customHeight="1" thickBot="1" x14ac:dyDescent="0.25">
      <c r="A128" s="232"/>
      <c r="B128" s="233"/>
      <c r="C128" s="237">
        <v>9</v>
      </c>
      <c r="D128" s="238" t="s">
        <v>170</v>
      </c>
      <c r="E128" s="238"/>
      <c r="F128" s="238"/>
      <c r="G128" s="332"/>
      <c r="H128" s="238"/>
      <c r="I128" s="299"/>
      <c r="J128" s="299">
        <v>0</v>
      </c>
      <c r="K128" s="300"/>
      <c r="L128" s="234"/>
      <c r="M128" s="232"/>
    </row>
    <row r="129" spans="1:13" ht="30" customHeight="1" x14ac:dyDescent="0.2">
      <c r="A129" s="232"/>
      <c r="B129" s="233"/>
      <c r="C129" s="239">
        <v>9.1</v>
      </c>
      <c r="D129" s="247"/>
      <c r="E129" s="247"/>
      <c r="F129" s="247"/>
      <c r="G129" s="341" t="str">
        <f>+'[115]PRESUPUESTO OFICIAL (Entidad)'!G117</f>
        <v>Localización y replanteo</v>
      </c>
      <c r="H129" s="341" t="str">
        <f>+'[115]PRESUPUESTO OFICIAL (Entidad)'!H117</f>
        <v>M2</v>
      </c>
      <c r="I129" s="331">
        <f>+'[115]PRESUPUESTO OFICIAL (Entidad)'!I117</f>
        <v>50.13</v>
      </c>
      <c r="J129" s="331">
        <v>9585</v>
      </c>
      <c r="K129" s="305">
        <f t="shared" ref="K129:K156" si="8">+I129*J129</f>
        <v>480496.05000000005</v>
      </c>
      <c r="L129" s="234"/>
      <c r="M129" s="232"/>
    </row>
    <row r="130" spans="1:13" ht="30" customHeight="1" x14ac:dyDescent="0.2">
      <c r="A130" s="232"/>
      <c r="B130" s="233"/>
      <c r="C130" s="239">
        <v>9.1999999999999993</v>
      </c>
      <c r="D130" s="247"/>
      <c r="E130" s="247"/>
      <c r="F130" s="247"/>
      <c r="G130" s="341" t="str">
        <f>+'[115]PRESUPUESTO OFICIAL (Entidad)'!G118</f>
        <v>Demoliciones en concreto reforzado</v>
      </c>
      <c r="H130" s="341" t="str">
        <f>+'[115]PRESUPUESTO OFICIAL (Entidad)'!H118</f>
        <v>M3</v>
      </c>
      <c r="I130" s="331">
        <f>+'[115]PRESUPUESTO OFICIAL (Entidad)'!I118</f>
        <v>3.69</v>
      </c>
      <c r="J130" s="331">
        <v>342943.2</v>
      </c>
      <c r="K130" s="305">
        <f>+I130*J130</f>
        <v>1265460.4080000001</v>
      </c>
      <c r="L130" s="234"/>
      <c r="M130" s="232"/>
    </row>
    <row r="131" spans="1:13" ht="30" customHeight="1" x14ac:dyDescent="0.2">
      <c r="A131" s="232"/>
      <c r="B131" s="233"/>
      <c r="C131" s="239">
        <v>9.3000000000000007</v>
      </c>
      <c r="D131" s="247"/>
      <c r="E131" s="247"/>
      <c r="F131" s="247"/>
      <c r="G131" s="341" t="str">
        <f>+'[115]PRESUPUESTO OFICIAL (Entidad)'!G119</f>
        <v>Demoliciones manual de muros en ladrillo, ceramica  y pañetes</v>
      </c>
      <c r="H131" s="341" t="str">
        <f>+'[115]PRESUPUESTO OFICIAL (Entidad)'!H119</f>
        <v>M2</v>
      </c>
      <c r="I131" s="331">
        <f>+'[115]PRESUPUESTO OFICIAL (Entidad)'!I119</f>
        <v>23</v>
      </c>
      <c r="J131" s="331">
        <v>44446.05</v>
      </c>
      <c r="K131" s="305">
        <f t="shared" ref="K131:K144" si="9">+I131*J131</f>
        <v>1022259.15</v>
      </c>
      <c r="L131" s="234"/>
      <c r="M131" s="232"/>
    </row>
    <row r="132" spans="1:13" ht="30" customHeight="1" x14ac:dyDescent="0.2">
      <c r="A132" s="232"/>
      <c r="B132" s="233"/>
      <c r="C132" s="239">
        <v>9.4</v>
      </c>
      <c r="D132" s="247"/>
      <c r="E132" s="247"/>
      <c r="F132" s="247"/>
      <c r="G132" s="341" t="str">
        <f>+'[115]PRESUPUESTO OFICIAL (Entidad)'!G120</f>
        <v>Demoliciones manual de pisos</v>
      </c>
      <c r="H132" s="341" t="str">
        <f>+'[115]PRESUPUESTO OFICIAL (Entidad)'!H120</f>
        <v>M2</v>
      </c>
      <c r="I132" s="331">
        <f>+'[115]PRESUPUESTO OFICIAL (Entidad)'!I120</f>
        <v>147.6</v>
      </c>
      <c r="J132" s="331">
        <v>44446.05</v>
      </c>
      <c r="K132" s="305">
        <v>6560236.9800000004</v>
      </c>
      <c r="L132" s="234"/>
      <c r="M132" s="232"/>
    </row>
    <row r="133" spans="1:13" ht="30" customHeight="1" x14ac:dyDescent="0.2">
      <c r="A133" s="232"/>
      <c r="B133" s="233"/>
      <c r="C133" s="239">
        <v>9.5</v>
      </c>
      <c r="D133" s="247"/>
      <c r="E133" s="247"/>
      <c r="F133" s="247"/>
      <c r="G133" s="341" t="str">
        <f>+'[115]PRESUPUESTO OFICIAL (Entidad)'!G121</f>
        <v>Excavación manual sin clasificar</v>
      </c>
      <c r="H133" s="341" t="str">
        <f>+'[115]PRESUPUESTO OFICIAL (Entidad)'!H121</f>
        <v>M3</v>
      </c>
      <c r="I133" s="331">
        <f>+'[115]PRESUPUESTO OFICIAL (Entidad)'!I121</f>
        <v>24.4</v>
      </c>
      <c r="J133" s="331">
        <v>123623.55</v>
      </c>
      <c r="K133" s="305">
        <f t="shared" si="9"/>
        <v>3016414.62</v>
      </c>
      <c r="L133" s="234"/>
      <c r="M133" s="232"/>
    </row>
    <row r="134" spans="1:13" ht="30" customHeight="1" x14ac:dyDescent="0.2">
      <c r="A134" s="232"/>
      <c r="B134" s="233"/>
      <c r="C134" s="239">
        <v>9.6</v>
      </c>
      <c r="D134" s="247"/>
      <c r="E134" s="247"/>
      <c r="F134" s="247"/>
      <c r="G134" s="341" t="str">
        <f>+'[115]PRESUPUESTO OFICIAL (Entidad)'!G122</f>
        <v>Relleno con material seleccionado de la misma excavacion</v>
      </c>
      <c r="H134" s="341" t="str">
        <f>+'[115]PRESUPUESTO OFICIAL (Entidad)'!H122</f>
        <v>M3</v>
      </c>
      <c r="I134" s="331">
        <f>+'[115]PRESUPUESTO OFICIAL (Entidad)'!I122</f>
        <v>13.04</v>
      </c>
      <c r="J134" s="331">
        <v>53098.200000000004</v>
      </c>
      <c r="K134" s="305">
        <f t="shared" si="9"/>
        <v>692400.52800000005</v>
      </c>
      <c r="L134" s="234"/>
      <c r="M134" s="232"/>
    </row>
    <row r="135" spans="1:13" ht="30" customHeight="1" x14ac:dyDescent="0.2">
      <c r="A135" s="232"/>
      <c r="B135" s="233"/>
      <c r="C135" s="239">
        <v>9.6999999999999993</v>
      </c>
      <c r="D135" s="247"/>
      <c r="E135" s="247"/>
      <c r="F135" s="247"/>
      <c r="G135" s="341" t="str">
        <f>+'[115]PRESUPUESTO OFICIAL (Entidad)'!G123</f>
        <v>Antepiso en Concreto 2.500psi e=7cm</v>
      </c>
      <c r="H135" s="341" t="str">
        <f>+'[115]PRESUPUESTO OFICIAL (Entidad)'!H123</f>
        <v>M2</v>
      </c>
      <c r="I135" s="331">
        <f>+'[115]PRESUPUESTO OFICIAL (Entidad)'!I123</f>
        <v>24.51</v>
      </c>
      <c r="J135" s="331">
        <v>118690.65000000001</v>
      </c>
      <c r="K135" s="305">
        <f t="shared" si="9"/>
        <v>2909107.8315000003</v>
      </c>
      <c r="L135" s="234"/>
      <c r="M135" s="232"/>
    </row>
    <row r="136" spans="1:13" ht="30" customHeight="1" x14ac:dyDescent="0.2">
      <c r="A136" s="232"/>
      <c r="B136" s="233"/>
      <c r="C136" s="239">
        <v>9.8000000000000007</v>
      </c>
      <c r="D136" s="247"/>
      <c r="E136" s="247"/>
      <c r="F136" s="247"/>
      <c r="G136" s="341" t="str">
        <f>+'[115]PRESUPUESTO OFICIAL (Entidad)'!G124</f>
        <v xml:space="preserve">suministro e instalacion concreto Zapata  21 MPa. </v>
      </c>
      <c r="H136" s="341" t="str">
        <f>+'[115]PRESUPUESTO OFICIAL (Entidad)'!H124</f>
        <v>M3</v>
      </c>
      <c r="I136" s="331">
        <f>+'[115]PRESUPUESTO OFICIAL (Entidad)'!I124</f>
        <v>5.12</v>
      </c>
      <c r="J136" s="331">
        <v>1709302.5</v>
      </c>
      <c r="K136" s="305">
        <f t="shared" si="9"/>
        <v>8751628.8000000007</v>
      </c>
      <c r="L136" s="234"/>
      <c r="M136" s="232"/>
    </row>
    <row r="137" spans="1:13" ht="30" customHeight="1" x14ac:dyDescent="0.2">
      <c r="A137" s="232"/>
      <c r="B137" s="233"/>
      <c r="C137" s="239">
        <v>9.9</v>
      </c>
      <c r="D137" s="247"/>
      <c r="E137" s="247"/>
      <c r="F137" s="247"/>
      <c r="G137" s="341" t="str">
        <f>+'[115]PRESUPUESTO OFICIAL (Entidad)'!G125</f>
        <v>suministro e instalacion concreto Pedestal  21 MPa</v>
      </c>
      <c r="H137" s="341" t="str">
        <f>+'[115]PRESUPUESTO OFICIAL (Entidad)'!H125</f>
        <v>M3</v>
      </c>
      <c r="I137" s="331">
        <f>+'[115]PRESUPUESTO OFICIAL (Entidad)'!I125</f>
        <v>2.1800000000000002</v>
      </c>
      <c r="J137" s="331">
        <v>1815319.35</v>
      </c>
      <c r="K137" s="305">
        <f t="shared" si="9"/>
        <v>3957396.1830000007</v>
      </c>
      <c r="L137" s="234"/>
      <c r="M137" s="232"/>
    </row>
    <row r="138" spans="1:13" ht="30" customHeight="1" x14ac:dyDescent="0.2">
      <c r="A138" s="232"/>
      <c r="B138" s="233"/>
      <c r="C138" s="239" t="s">
        <v>173</v>
      </c>
      <c r="D138" s="247"/>
      <c r="E138" s="247"/>
      <c r="F138" s="247"/>
      <c r="G138" s="341" t="str">
        <f>+'[115]PRESUPUESTO OFICIAL (Entidad)'!G126</f>
        <v>suministro e instalacion viga de cimentación, Concreto 21MPa</v>
      </c>
      <c r="H138" s="341" t="str">
        <f>+'[115]PRESUPUESTO OFICIAL (Entidad)'!H126</f>
        <v>M3</v>
      </c>
      <c r="I138" s="331">
        <f>+'[115]PRESUPUESTO OFICIAL (Entidad)'!I126</f>
        <v>7.39</v>
      </c>
      <c r="J138" s="331">
        <v>1671252.75</v>
      </c>
      <c r="K138" s="305">
        <f t="shared" si="9"/>
        <v>12350557.8225</v>
      </c>
      <c r="L138" s="234"/>
      <c r="M138" s="232"/>
    </row>
    <row r="139" spans="1:13" ht="30" customHeight="1" x14ac:dyDescent="0.2">
      <c r="A139" s="232"/>
      <c r="B139" s="233"/>
      <c r="C139" s="239">
        <v>9.11</v>
      </c>
      <c r="D139" s="247"/>
      <c r="E139" s="247"/>
      <c r="F139" s="247"/>
      <c r="G139" s="341" t="str">
        <f>+'[115]PRESUPUESTO OFICIAL (Entidad)'!G127</f>
        <v xml:space="preserve">suministro e instalacion concreto Columna rectangular 21 MPa, </v>
      </c>
      <c r="H139" s="341" t="str">
        <f>+'[115]PRESUPUESTO OFICIAL (Entidad)'!H127</f>
        <v>M3</v>
      </c>
      <c r="I139" s="331">
        <f>+'[115]PRESUPUESTO OFICIAL (Entidad)'!I127</f>
        <v>6.53</v>
      </c>
      <c r="J139" s="331">
        <v>2285868.6</v>
      </c>
      <c r="K139" s="305">
        <f t="shared" si="9"/>
        <v>14926721.958000001</v>
      </c>
      <c r="L139" s="234"/>
      <c r="M139" s="232"/>
    </row>
    <row r="140" spans="1:13" ht="30" customHeight="1" x14ac:dyDescent="0.2">
      <c r="A140" s="232"/>
      <c r="B140" s="233"/>
      <c r="C140" s="239">
        <v>9.1199999999999992</v>
      </c>
      <c r="D140" s="247"/>
      <c r="E140" s="247"/>
      <c r="F140" s="247"/>
      <c r="G140" s="341" t="str">
        <f>+'[115]PRESUPUESTO OFICIAL (Entidad)'!G128</f>
        <v>Acero de Refuerzo 60,000 psi</v>
      </c>
      <c r="H140" s="341" t="str">
        <f>+'[115]PRESUPUESTO OFICIAL (Entidad)'!H128</f>
        <v>KG</v>
      </c>
      <c r="I140" s="331">
        <f>+'[115]PRESUPUESTO OFICIAL (Entidad)'!I128</f>
        <v>3035.45</v>
      </c>
      <c r="J140" s="331">
        <v>14605.650000000001</v>
      </c>
      <c r="K140" s="305">
        <f t="shared" si="9"/>
        <v>44334720.292500004</v>
      </c>
      <c r="L140" s="234"/>
      <c r="M140" s="232"/>
    </row>
    <row r="141" spans="1:13" ht="30" customHeight="1" x14ac:dyDescent="0.2">
      <c r="A141" s="232"/>
      <c r="B141" s="233"/>
      <c r="C141" s="239">
        <v>9.1300000000000008</v>
      </c>
      <c r="D141" s="247"/>
      <c r="E141" s="247"/>
      <c r="F141" s="247"/>
      <c r="G141" s="341" t="str">
        <f>+'[115]PRESUPUESTO OFICIAL (Entidad)'!G129</f>
        <v xml:space="preserve">construccion de muro en  ladrillo split e=0.15m </v>
      </c>
      <c r="H141" s="341" t="str">
        <f>+'[115]PRESUPUESTO OFICIAL (Entidad)'!H129</f>
        <v>M2</v>
      </c>
      <c r="I141" s="331">
        <f>+'[115]PRESUPUESTO OFICIAL (Entidad)'!I129</f>
        <v>66.44</v>
      </c>
      <c r="J141" s="331">
        <v>226932.30000000002</v>
      </c>
      <c r="K141" s="305">
        <v>15077382</v>
      </c>
      <c r="L141" s="234"/>
      <c r="M141" s="232"/>
    </row>
    <row r="142" spans="1:13" ht="30" customHeight="1" x14ac:dyDescent="0.2">
      <c r="A142" s="232"/>
      <c r="B142" s="233"/>
      <c r="C142" s="239">
        <v>9.14</v>
      </c>
      <c r="D142" s="247"/>
      <c r="E142" s="247"/>
      <c r="F142" s="247"/>
      <c r="G142" s="341" t="str">
        <f>+'[115]PRESUPUESTO OFICIAL (Entidad)'!G130</f>
        <v xml:space="preserve">Pañete </v>
      </c>
      <c r="H142" s="341" t="str">
        <f>+'[115]PRESUPUESTO OFICIAL (Entidad)'!H130</f>
        <v>M2</v>
      </c>
      <c r="I142" s="331">
        <f>+'[115]PRESUPUESTO OFICIAL (Entidad)'!I130</f>
        <v>16.260000000000002</v>
      </c>
      <c r="J142" s="331">
        <v>47811.600000000006</v>
      </c>
      <c r="K142" s="305">
        <f t="shared" si="9"/>
        <v>777416.61600000015</v>
      </c>
      <c r="L142" s="234"/>
      <c r="M142" s="232"/>
    </row>
    <row r="143" spans="1:13" ht="30" customHeight="1" x14ac:dyDescent="0.2">
      <c r="A143" s="232"/>
      <c r="B143" s="233"/>
      <c r="C143" s="239">
        <v>9.15</v>
      </c>
      <c r="D143" s="247"/>
      <c r="E143" s="247"/>
      <c r="F143" s="247"/>
      <c r="G143" s="341" t="str">
        <f>+'[115]PRESUPUESTO OFICIAL (Entidad)'!G131</f>
        <v>suministro e instalacion de estuco</v>
      </c>
      <c r="H143" s="341" t="str">
        <f>+'[115]PRESUPUESTO OFICIAL (Entidad)'!H131</f>
        <v>M2</v>
      </c>
      <c r="I143" s="331">
        <f>+'[115]PRESUPUESTO OFICIAL (Entidad)'!I131</f>
        <v>16.260000000000002</v>
      </c>
      <c r="J143" s="331">
        <v>21686.400000000001</v>
      </c>
      <c r="K143" s="305">
        <f t="shared" si="9"/>
        <v>352620.86400000006</v>
      </c>
      <c r="L143" s="234"/>
      <c r="M143" s="232"/>
    </row>
    <row r="144" spans="1:13" ht="30" customHeight="1" x14ac:dyDescent="0.2">
      <c r="A144" s="232"/>
      <c r="B144" s="233"/>
      <c r="C144" s="239">
        <v>9.16</v>
      </c>
      <c r="D144" s="247"/>
      <c r="E144" s="247"/>
      <c r="F144" s="247"/>
      <c r="G144" s="341" t="str">
        <f>+'[115]PRESUPUESTO OFICIAL (Entidad)'!G132</f>
        <v>suministro e instalacion pintura en vinilo</v>
      </c>
      <c r="H144" s="341" t="str">
        <f>+'[115]PRESUPUESTO OFICIAL (Entidad)'!H132</f>
        <v>M2</v>
      </c>
      <c r="I144" s="331">
        <f>+'[115]PRESUPUESTO OFICIAL (Entidad)'!I132</f>
        <v>16.260000000000002</v>
      </c>
      <c r="J144" s="331">
        <v>24078.600000000002</v>
      </c>
      <c r="K144" s="305">
        <f t="shared" si="9"/>
        <v>391518.03600000008</v>
      </c>
      <c r="L144" s="234"/>
      <c r="M144" s="232"/>
    </row>
    <row r="145" spans="1:13" ht="30" customHeight="1" x14ac:dyDescent="0.2">
      <c r="A145" s="232"/>
      <c r="B145" s="233"/>
      <c r="C145" s="239">
        <v>9.17</v>
      </c>
      <c r="D145" s="247"/>
      <c r="E145" s="247"/>
      <c r="F145" s="247"/>
      <c r="G145" s="341" t="str">
        <f>+'[115]PRESUPUESTO OFICIAL (Entidad)'!G133</f>
        <v>Antepiso en  en concreto de 2500psi, e= 7cm</v>
      </c>
      <c r="H145" s="341" t="str">
        <f>+'[115]PRESUPUESTO OFICIAL (Entidad)'!H133</f>
        <v>M2</v>
      </c>
      <c r="I145" s="331">
        <f>+'[115]PRESUPUESTO OFICIAL (Entidad)'!I133</f>
        <v>28.75</v>
      </c>
      <c r="J145" s="331">
        <v>134732.70000000001</v>
      </c>
      <c r="K145" s="305">
        <v>3873565</v>
      </c>
      <c r="L145" s="234"/>
      <c r="M145" s="232"/>
    </row>
    <row r="146" spans="1:13" ht="30" customHeight="1" x14ac:dyDescent="0.2">
      <c r="A146" s="232"/>
      <c r="B146" s="233"/>
      <c r="C146" s="239">
        <v>9.18</v>
      </c>
      <c r="D146" s="247"/>
      <c r="E146" s="247"/>
      <c r="F146" s="247"/>
      <c r="G146" s="341" t="str">
        <f>+'[115]PRESUPUESTO OFICIAL (Entidad)'!G134</f>
        <v>Piso en concreto E=15 cm</v>
      </c>
      <c r="H146" s="341" t="str">
        <f>+'[115]PRESUPUESTO OFICIAL (Entidad)'!H134</f>
        <v>M2</v>
      </c>
      <c r="I146" s="331">
        <f>+'[115]PRESUPUESTO OFICIAL (Entidad)'!I134</f>
        <v>125.37</v>
      </c>
      <c r="J146" s="331">
        <v>211680</v>
      </c>
      <c r="K146" s="305">
        <f t="shared" si="8"/>
        <v>26538321.600000001</v>
      </c>
      <c r="L146" s="234"/>
      <c r="M146" s="232"/>
    </row>
    <row r="147" spans="1:13" ht="30" customHeight="1" x14ac:dyDescent="0.2">
      <c r="A147" s="232"/>
      <c r="B147" s="233"/>
      <c r="C147" s="239">
        <v>9.19</v>
      </c>
      <c r="D147" s="247"/>
      <c r="E147" s="247"/>
      <c r="F147" s="247"/>
      <c r="G147" s="341" t="str">
        <f>+'[115]PRESUPUESTO OFICIAL (Entidad)'!G135</f>
        <v>sumin. e instal. ceramica para pisos y muros</v>
      </c>
      <c r="H147" s="341" t="str">
        <f>+'[115]PRESUPUESTO OFICIAL (Entidad)'!H135</f>
        <v>M2</v>
      </c>
      <c r="I147" s="331">
        <f>+'[115]PRESUPUESTO OFICIAL (Entidad)'!I135</f>
        <v>28.75</v>
      </c>
      <c r="J147" s="331">
        <v>219951.45</v>
      </c>
      <c r="K147" s="305">
        <f t="shared" si="8"/>
        <v>6323604.1875</v>
      </c>
      <c r="L147" s="234"/>
      <c r="M147" s="232"/>
    </row>
    <row r="148" spans="1:13" ht="30" customHeight="1" x14ac:dyDescent="0.2">
      <c r="A148" s="232"/>
      <c r="B148" s="233"/>
      <c r="C148" s="239" t="s">
        <v>171</v>
      </c>
      <c r="D148" s="247"/>
      <c r="E148" s="247"/>
      <c r="F148" s="247"/>
      <c r="G148" s="341" t="str">
        <f>+'[115]PRESUPUESTO OFICIAL (Entidad)'!G136</f>
        <v>suministro e instalacion de cieloraso en Pvc</v>
      </c>
      <c r="H148" s="341" t="str">
        <f>+'[115]PRESUPUESTO OFICIAL (Entidad)'!H136</f>
        <v>M2</v>
      </c>
      <c r="I148" s="331">
        <f>+'[115]PRESUPUESTO OFICIAL (Entidad)'!I136</f>
        <v>7.88</v>
      </c>
      <c r="J148" s="331">
        <v>155960.1</v>
      </c>
      <c r="K148" s="305">
        <f t="shared" si="8"/>
        <v>1228965.588</v>
      </c>
      <c r="L148" s="234"/>
      <c r="M148" s="232"/>
    </row>
    <row r="149" spans="1:13" ht="30" customHeight="1" x14ac:dyDescent="0.2">
      <c r="A149" s="232"/>
      <c r="B149" s="233"/>
      <c r="C149" s="239">
        <v>9.2100000000000009</v>
      </c>
      <c r="D149" s="247"/>
      <c r="E149" s="247"/>
      <c r="F149" s="247"/>
      <c r="G149" s="341" t="str">
        <f>+'[115]PRESUPUESTO OFICIAL (Entidad)'!G137</f>
        <v>Red electrica  3#6+1#8 A 8000</v>
      </c>
      <c r="H149" s="341" t="str">
        <f>+'[115]PRESUPUESTO OFICIAL (Entidad)'!H137</f>
        <v>ML</v>
      </c>
      <c r="I149" s="331">
        <f>+'[115]PRESUPUESTO OFICIAL (Entidad)'!I137</f>
        <v>64</v>
      </c>
      <c r="J149" s="331">
        <v>117279.90000000001</v>
      </c>
      <c r="K149" s="305">
        <f t="shared" si="8"/>
        <v>7505913.6000000006</v>
      </c>
      <c r="L149" s="234"/>
      <c r="M149" s="232"/>
    </row>
    <row r="150" spans="1:13" ht="30" customHeight="1" x14ac:dyDescent="0.2">
      <c r="A150" s="232"/>
      <c r="B150" s="233"/>
      <c r="C150" s="239">
        <v>9.2200000000000006</v>
      </c>
      <c r="D150" s="247"/>
      <c r="E150" s="247"/>
      <c r="F150" s="247"/>
      <c r="G150" s="341" t="str">
        <f>+'[115]PRESUPUESTO OFICIAL (Entidad)'!G138</f>
        <v>construccion caja de inspección 1.0m*1,0m*0,6m</v>
      </c>
      <c r="H150" s="341" t="str">
        <f>+'[115]PRESUPUESTO OFICIAL (Entidad)'!H138</f>
        <v>und</v>
      </c>
      <c r="I150" s="331">
        <f>+'[115]PRESUPUESTO OFICIAL (Entidad)'!I138</f>
        <v>2</v>
      </c>
      <c r="J150" s="331">
        <v>1792270.8</v>
      </c>
      <c r="K150" s="305">
        <f t="shared" si="8"/>
        <v>3584541.6</v>
      </c>
      <c r="L150" s="234"/>
      <c r="M150" s="232"/>
    </row>
    <row r="151" spans="1:13" ht="30" customHeight="1" x14ac:dyDescent="0.2">
      <c r="A151" s="232"/>
      <c r="B151" s="233"/>
      <c r="C151" s="239">
        <v>9.23</v>
      </c>
      <c r="D151" s="247"/>
      <c r="E151" s="247"/>
      <c r="F151" s="247"/>
      <c r="G151" s="341" t="str">
        <f>+'[115]PRESUPUESTO OFICIAL (Entidad)'!G139</f>
        <v>Puntos electricos (incluye acometida)</v>
      </c>
      <c r="H151" s="341" t="str">
        <f>+'[115]PRESUPUESTO OFICIAL (Entidad)'!H139</f>
        <v>und</v>
      </c>
      <c r="I151" s="331">
        <f>+'[115]PRESUPUESTO OFICIAL (Entidad)'!I139</f>
        <v>16</v>
      </c>
      <c r="J151" s="331">
        <v>266920.65000000002</v>
      </c>
      <c r="K151" s="305">
        <f t="shared" si="8"/>
        <v>4270730.4000000004</v>
      </c>
      <c r="L151" s="234"/>
      <c r="M151" s="232"/>
    </row>
    <row r="152" spans="1:13" ht="30" customHeight="1" x14ac:dyDescent="0.2">
      <c r="A152" s="232"/>
      <c r="B152" s="233"/>
      <c r="C152" s="239">
        <v>9.24</v>
      </c>
      <c r="D152" s="247"/>
      <c r="E152" s="247"/>
      <c r="F152" s="247"/>
      <c r="G152" s="341" t="str">
        <f>+'[115]PRESUPUESTO OFICIAL (Entidad)'!G140</f>
        <v>suministro e instalacion puertas metalicas</v>
      </c>
      <c r="H152" s="341" t="str">
        <f>+'[115]PRESUPUESTO OFICIAL (Entidad)'!H140</f>
        <v>M2</v>
      </c>
      <c r="I152" s="331">
        <f>+'[115]PRESUPUESTO OFICIAL (Entidad)'!I140</f>
        <v>5.4</v>
      </c>
      <c r="J152" s="331">
        <v>313827.75</v>
      </c>
      <c r="K152" s="305">
        <f t="shared" si="8"/>
        <v>1694669.85</v>
      </c>
      <c r="L152" s="234"/>
      <c r="M152" s="232"/>
    </row>
    <row r="153" spans="1:13" ht="30" customHeight="1" x14ac:dyDescent="0.2">
      <c r="A153" s="232"/>
      <c r="B153" s="233"/>
      <c r="C153" s="239">
        <v>9.25</v>
      </c>
      <c r="D153" s="247"/>
      <c r="E153" s="247"/>
      <c r="F153" s="247"/>
      <c r="G153" s="341" t="str">
        <f>+'[115]PRESUPUESTO OFICIAL (Entidad)'!G141</f>
        <v>suministro e intalacion vidrios de seguridad</v>
      </c>
      <c r="H153" s="341" t="str">
        <f>+'[115]PRESUPUESTO OFICIAL (Entidad)'!H141</f>
        <v>M2</v>
      </c>
      <c r="I153" s="331">
        <f>+'[115]PRESUPUESTO OFICIAL (Entidad)'!I141</f>
        <v>7.35</v>
      </c>
      <c r="J153" s="331">
        <v>1128201.75</v>
      </c>
      <c r="K153" s="305">
        <f t="shared" si="8"/>
        <v>8292282.8624999998</v>
      </c>
      <c r="L153" s="234"/>
      <c r="M153" s="232"/>
    </row>
    <row r="154" spans="1:13" ht="30" customHeight="1" x14ac:dyDescent="0.2">
      <c r="A154" s="232"/>
      <c r="B154" s="233"/>
      <c r="C154" s="239">
        <v>9.26</v>
      </c>
      <c r="D154" s="247"/>
      <c r="E154" s="247"/>
      <c r="F154" s="247"/>
      <c r="G154" s="341" t="str">
        <f>+'[115]PRESUPUESTO OFICIAL (Entidad)'!G142</f>
        <v>suministro e intalacion porton de acceso</v>
      </c>
      <c r="H154" s="341" t="str">
        <f>+'[115]PRESUPUESTO OFICIAL (Entidad)'!H142</f>
        <v>M2</v>
      </c>
      <c r="I154" s="331">
        <f>+'[115]PRESUPUESTO OFICIAL (Entidad)'!I142</f>
        <v>29.58</v>
      </c>
      <c r="J154" s="331">
        <v>313827.75</v>
      </c>
      <c r="K154" s="305">
        <f t="shared" si="8"/>
        <v>9283024.8449999988</v>
      </c>
      <c r="L154" s="234"/>
      <c r="M154" s="232"/>
    </row>
    <row r="155" spans="1:13" ht="30" customHeight="1" x14ac:dyDescent="0.2">
      <c r="A155" s="232"/>
      <c r="B155" s="233"/>
      <c r="C155" s="239">
        <v>9.27</v>
      </c>
      <c r="D155" s="247"/>
      <c r="E155" s="247"/>
      <c r="F155" s="247"/>
      <c r="G155" s="341" t="str">
        <f>+'[115]PRESUPUESTO OFICIAL (Entidad)'!G143</f>
        <v>Estructura métalica según diseño estructural</v>
      </c>
      <c r="H155" s="341" t="str">
        <f>+'[115]PRESUPUESTO OFICIAL (Entidad)'!H143</f>
        <v>KG</v>
      </c>
      <c r="I155" s="331">
        <f>+'[115]PRESUPUESTO OFICIAL (Entidad)'!I143</f>
        <v>3236.73</v>
      </c>
      <c r="J155" s="331">
        <v>30689.550000000003</v>
      </c>
      <c r="K155" s="305">
        <f t="shared" si="8"/>
        <v>99333787.171500012</v>
      </c>
      <c r="L155" s="234"/>
      <c r="M155" s="232"/>
    </row>
    <row r="156" spans="1:13" ht="30" customHeight="1" x14ac:dyDescent="0.2">
      <c r="A156" s="232"/>
      <c r="B156" s="233"/>
      <c r="C156" s="239">
        <v>9.2799999999999994</v>
      </c>
      <c r="D156" s="247"/>
      <c r="E156" s="247"/>
      <c r="F156" s="247"/>
      <c r="G156" s="341" t="str">
        <f>+'[115]PRESUPUESTO OFICIAL (Entidad)'!G144</f>
        <v>suministro e instalacion cubierta en teja acrilica</v>
      </c>
      <c r="H156" s="341" t="str">
        <f>+'[115]PRESUPUESTO OFICIAL (Entidad)'!H144</f>
        <v>M2</v>
      </c>
      <c r="I156" s="331">
        <f>+'[115]PRESUPUESTO OFICIAL (Entidad)'!I144</f>
        <v>34.799999999999997</v>
      </c>
      <c r="J156" s="331">
        <v>154940.85</v>
      </c>
      <c r="K156" s="305">
        <f t="shared" si="8"/>
        <v>5391941.5800000001</v>
      </c>
      <c r="L156" s="234"/>
      <c r="M156" s="232"/>
    </row>
    <row r="157" spans="1:13" ht="30" customHeight="1" x14ac:dyDescent="0.2">
      <c r="A157" s="232"/>
      <c r="B157" s="233"/>
      <c r="C157" s="239">
        <v>9.2899999999999991</v>
      </c>
      <c r="D157" s="247"/>
      <c r="E157" s="247"/>
      <c r="F157" s="247"/>
      <c r="G157" s="341" t="str">
        <f>+'[115]PRESUPUESTO OFICIAL (Entidad)'!G145</f>
        <v>suministro e instalacion bajante de aguas lluvias</v>
      </c>
      <c r="H157" s="341" t="str">
        <f>+'[115]PRESUPUESTO OFICIAL (Entidad)'!H145</f>
        <v>ML</v>
      </c>
      <c r="I157" s="331">
        <f>+'[115]PRESUPUESTO OFICIAL (Entidad)'!I145</f>
        <v>13.4</v>
      </c>
      <c r="J157" s="331">
        <v>44177.4</v>
      </c>
      <c r="K157" s="305">
        <v>591977</v>
      </c>
      <c r="L157" s="234"/>
      <c r="M157" s="232"/>
    </row>
    <row r="158" spans="1:13" ht="30" customHeight="1" x14ac:dyDescent="0.2">
      <c r="A158" s="232"/>
      <c r="B158" s="233"/>
      <c r="C158" s="239" t="s">
        <v>172</v>
      </c>
      <c r="D158" s="247"/>
      <c r="E158" s="247"/>
      <c r="F158" s="247"/>
      <c r="G158" s="341" t="str">
        <f>+'[115]PRESUPUESTO OFICIAL (Entidad)'!G146</f>
        <v>suministro e instalacion canaleta aguas lluvias</v>
      </c>
      <c r="H158" s="341" t="str">
        <f>+'[115]PRESUPUESTO OFICIAL (Entidad)'!H146</f>
        <v>ML</v>
      </c>
      <c r="I158" s="331">
        <f>+'[115]PRESUPUESTO OFICIAL (Entidad)'!I146</f>
        <v>9.6</v>
      </c>
      <c r="J158" s="331">
        <v>57373.65</v>
      </c>
      <c r="K158" s="305">
        <v>550787</v>
      </c>
      <c r="L158" s="234"/>
      <c r="M158" s="232"/>
    </row>
    <row r="159" spans="1:13" ht="30" customHeight="1" x14ac:dyDescent="0.2">
      <c r="A159" s="232"/>
      <c r="B159" s="233"/>
      <c r="C159" s="239">
        <v>9.31</v>
      </c>
      <c r="D159" s="247"/>
      <c r="E159" s="247"/>
      <c r="F159" s="247"/>
      <c r="G159" s="341" t="str">
        <f>+'[115]PRESUPUESTO OFICIAL (Entidad)'!G147</f>
        <v>suministro e instalacion letrero en acrilico (POR LETRA)</v>
      </c>
      <c r="H159" s="341" t="str">
        <f>+'[115]PRESUPUESTO OFICIAL (Entidad)'!H147</f>
        <v>UND</v>
      </c>
      <c r="I159" s="331">
        <f>+'[115]PRESUPUESTO OFICIAL (Entidad)'!I147</f>
        <v>22</v>
      </c>
      <c r="J159" s="331">
        <v>1031396.87</v>
      </c>
      <c r="K159" s="305">
        <v>22690731</v>
      </c>
      <c r="L159" s="234"/>
      <c r="M159" s="232"/>
    </row>
    <row r="160" spans="1:13" ht="30" customHeight="1" x14ac:dyDescent="0.2">
      <c r="A160" s="232"/>
      <c r="B160" s="233"/>
      <c r="C160" s="239">
        <v>9.3199999999999896</v>
      </c>
      <c r="D160" s="247"/>
      <c r="E160" s="247"/>
      <c r="F160" s="247"/>
      <c r="G160" s="341" t="str">
        <f>+'[115]PRESUPUESTO OFICIAL (Entidad)'!G148</f>
        <v>Retiro de material sobrante</v>
      </c>
      <c r="H160" s="341" t="str">
        <f>+'[115]PRESUPUESTO OFICIAL (Entidad)'!H148</f>
        <v>M3</v>
      </c>
      <c r="I160" s="331">
        <f>+'[115]PRESUPUESTO OFICIAL (Entidad)'!I148</f>
        <v>47.567000000000007</v>
      </c>
      <c r="J160" s="331">
        <v>68769</v>
      </c>
      <c r="K160" s="305">
        <v>3271135</v>
      </c>
      <c r="L160" s="234"/>
      <c r="M160" s="232"/>
    </row>
    <row r="161" spans="1:17" ht="30" customHeight="1" thickBot="1" x14ac:dyDescent="0.25">
      <c r="A161" s="232"/>
      <c r="B161" s="233"/>
      <c r="C161" s="241" t="s">
        <v>12</v>
      </c>
      <c r="D161" s="252"/>
      <c r="E161" s="252"/>
      <c r="F161" s="252"/>
      <c r="G161" s="253"/>
      <c r="H161" s="291"/>
      <c r="I161" s="301"/>
      <c r="J161" s="303"/>
      <c r="K161" s="304">
        <f>SUM(K129:K160)</f>
        <v>321292316.42400002</v>
      </c>
      <c r="L161" s="234"/>
      <c r="M161" s="232"/>
    </row>
    <row r="162" spans="1:17" s="257" customFormat="1" ht="30" customHeight="1" thickBot="1" x14ac:dyDescent="0.25">
      <c r="A162" s="254"/>
      <c r="B162" s="255"/>
      <c r="C162" s="359" t="s">
        <v>13</v>
      </c>
      <c r="D162" s="360"/>
      <c r="E162" s="360"/>
      <c r="F162" s="360"/>
      <c r="G162" s="360"/>
      <c r="H162" s="360"/>
      <c r="I162" s="360"/>
      <c r="J162" s="361"/>
      <c r="K162" s="300">
        <f>+K161+K127+K95+K81+K62+K44+K32+K25+K20</f>
        <v>5929055865.9950008</v>
      </c>
      <c r="L162" s="256"/>
      <c r="M162" s="254"/>
      <c r="Q162" s="345"/>
    </row>
    <row r="163" spans="1:17" s="257" customFormat="1" ht="15.75" thickBot="1" x14ac:dyDescent="0.25">
      <c r="A163" s="254"/>
      <c r="B163" s="255"/>
      <c r="C163" s="258"/>
      <c r="D163" s="258"/>
      <c r="E163" s="258"/>
      <c r="F163" s="258"/>
      <c r="G163" s="334"/>
      <c r="H163" s="292"/>
      <c r="I163" s="310"/>
      <c r="J163" s="310"/>
      <c r="K163" s="310"/>
      <c r="L163" s="256"/>
      <c r="M163" s="254"/>
      <c r="Q163" s="345"/>
    </row>
    <row r="164" spans="1:17" s="257" customFormat="1" ht="30" customHeight="1" x14ac:dyDescent="0.2">
      <c r="A164" s="254"/>
      <c r="B164" s="255"/>
      <c r="C164" s="259"/>
      <c r="D164" s="260"/>
      <c r="E164" s="259"/>
      <c r="F164" s="259"/>
      <c r="G164" s="366" t="s">
        <v>178</v>
      </c>
      <c r="H164" s="367"/>
      <c r="I164" s="368"/>
      <c r="J164" s="311"/>
      <c r="K164" s="312">
        <v>82570000</v>
      </c>
      <c r="L164" s="256"/>
      <c r="M164" s="254"/>
      <c r="Q164" s="345"/>
    </row>
    <row r="165" spans="1:17" s="257" customFormat="1" ht="30" customHeight="1" x14ac:dyDescent="0.2">
      <c r="A165" s="254"/>
      <c r="B165" s="255"/>
      <c r="C165" s="259"/>
      <c r="D165" s="260"/>
      <c r="E165" s="259"/>
      <c r="F165" s="259"/>
      <c r="G165" s="262" t="s">
        <v>179</v>
      </c>
      <c r="H165" s="293"/>
      <c r="I165" s="313"/>
      <c r="J165" s="314"/>
      <c r="K165" s="315">
        <v>43851460</v>
      </c>
      <c r="L165" s="256"/>
      <c r="M165" s="254"/>
      <c r="Q165" s="345"/>
    </row>
    <row r="166" spans="1:17" s="257" customFormat="1" ht="30" customHeight="1" x14ac:dyDescent="0.2">
      <c r="A166" s="254"/>
      <c r="B166" s="255"/>
      <c r="C166" s="259"/>
      <c r="D166" s="261"/>
      <c r="E166" s="261"/>
      <c r="F166" s="261"/>
      <c r="G166" s="262" t="s">
        <v>180</v>
      </c>
      <c r="H166" s="294"/>
      <c r="I166" s="316"/>
      <c r="J166" s="317"/>
      <c r="K166" s="315">
        <v>5000000</v>
      </c>
      <c r="L166" s="256"/>
      <c r="M166" s="254"/>
      <c r="Q166" s="345"/>
    </row>
    <row r="167" spans="1:17" s="257" customFormat="1" ht="30" customHeight="1" x14ac:dyDescent="0.2">
      <c r="A167" s="254"/>
      <c r="B167" s="255"/>
      <c r="C167" s="259"/>
      <c r="D167" s="261"/>
      <c r="E167" s="261"/>
      <c r="F167" s="261"/>
      <c r="G167" s="335" t="s">
        <v>14</v>
      </c>
      <c r="H167" s="294"/>
      <c r="I167" s="316"/>
      <c r="J167" s="317"/>
      <c r="K167" s="318"/>
      <c r="L167" s="256"/>
      <c r="M167" s="254"/>
      <c r="Q167" s="345"/>
    </row>
    <row r="168" spans="1:17" s="257" customFormat="1" ht="30" customHeight="1" x14ac:dyDescent="0.2">
      <c r="A168" s="254"/>
      <c r="B168" s="255"/>
      <c r="C168" s="259"/>
      <c r="D168" s="260"/>
      <c r="E168" s="259"/>
      <c r="F168" s="259"/>
      <c r="G168" s="262"/>
      <c r="H168" s="295"/>
      <c r="I168" s="319"/>
      <c r="J168" s="319"/>
      <c r="K168" s="315"/>
      <c r="L168" s="256"/>
      <c r="M168" s="254"/>
      <c r="Q168" s="345"/>
    </row>
    <row r="169" spans="1:17" s="257" customFormat="1" ht="30" customHeight="1" x14ac:dyDescent="0.2">
      <c r="A169" s="254"/>
      <c r="B169" s="255"/>
      <c r="C169" s="259"/>
      <c r="D169" s="260"/>
      <c r="E169" s="259"/>
      <c r="F169" s="259"/>
      <c r="G169" s="262"/>
      <c r="H169" s="294"/>
      <c r="I169" s="316"/>
      <c r="J169" s="317"/>
      <c r="K169" s="315"/>
      <c r="L169" s="256"/>
      <c r="M169" s="254"/>
      <c r="Q169" s="345"/>
    </row>
    <row r="170" spans="1:17" s="257" customFormat="1" ht="30" customHeight="1" thickBot="1" x14ac:dyDescent="0.25">
      <c r="A170" s="254"/>
      <c r="B170" s="255"/>
      <c r="C170" s="259"/>
      <c r="D170" s="260"/>
      <c r="E170" s="259"/>
      <c r="F170" s="263"/>
      <c r="G170" s="262"/>
      <c r="H170" s="294"/>
      <c r="I170" s="316"/>
      <c r="J170" s="317"/>
      <c r="K170" s="318"/>
      <c r="L170" s="256"/>
      <c r="M170" s="254"/>
      <c r="Q170" s="345"/>
    </row>
    <row r="171" spans="1:17" s="257" customFormat="1" ht="30" customHeight="1" thickBot="1" x14ac:dyDescent="0.25">
      <c r="A171" s="254"/>
      <c r="B171" s="255"/>
      <c r="C171" s="259"/>
      <c r="D171" s="260"/>
      <c r="E171" s="259"/>
      <c r="F171" s="259"/>
      <c r="G171" s="336" t="s">
        <v>15</v>
      </c>
      <c r="H171" s="296"/>
      <c r="I171" s="320"/>
      <c r="J171" s="321"/>
      <c r="K171" s="300">
        <f>+K166+K165+K164+K162</f>
        <v>6060477325.9950008</v>
      </c>
      <c r="L171" s="256"/>
      <c r="M171" s="254"/>
      <c r="Q171" s="345"/>
    </row>
    <row r="172" spans="1:17" s="257" customFormat="1" ht="15.75" thickBot="1" x14ac:dyDescent="0.25">
      <c r="A172" s="254"/>
      <c r="B172" s="255"/>
      <c r="C172" s="259"/>
      <c r="D172" s="260"/>
      <c r="E172" s="260"/>
      <c r="F172" s="260"/>
      <c r="G172" s="337"/>
      <c r="H172" s="259"/>
      <c r="I172" s="307"/>
      <c r="J172" s="307"/>
      <c r="K172" s="310"/>
      <c r="L172" s="256"/>
      <c r="M172" s="254"/>
      <c r="Q172" s="345"/>
    </row>
    <row r="173" spans="1:17" s="257" customFormat="1" ht="15" x14ac:dyDescent="0.2">
      <c r="A173" s="254"/>
      <c r="B173" s="255"/>
      <c r="C173" s="264"/>
      <c r="D173" s="364"/>
      <c r="E173" s="364"/>
      <c r="F173" s="364"/>
      <c r="G173" s="364"/>
      <c r="H173" s="364"/>
      <c r="I173" s="364"/>
      <c r="J173" s="364"/>
      <c r="K173" s="365"/>
      <c r="L173" s="265"/>
      <c r="M173" s="254"/>
      <c r="Q173" s="345"/>
    </row>
    <row r="174" spans="1:17" s="257" customFormat="1" ht="46.5" customHeight="1" x14ac:dyDescent="0.2">
      <c r="A174" s="254"/>
      <c r="B174" s="255"/>
      <c r="C174" s="354" t="s">
        <v>16</v>
      </c>
      <c r="D174" s="355"/>
      <c r="E174" s="355"/>
      <c r="F174" s="355"/>
      <c r="G174" s="355"/>
      <c r="H174" s="362" t="s">
        <v>17</v>
      </c>
      <c r="I174" s="362"/>
      <c r="J174" s="362"/>
      <c r="K174" s="322" t="s">
        <v>18</v>
      </c>
      <c r="L174" s="266"/>
      <c r="M174" s="254"/>
      <c r="Q174" s="345"/>
    </row>
    <row r="175" spans="1:17" s="257" customFormat="1" ht="56.25" customHeight="1" x14ac:dyDescent="0.2">
      <c r="A175" s="254"/>
      <c r="B175" s="255"/>
      <c r="C175" s="354" t="s">
        <v>19</v>
      </c>
      <c r="D175" s="355"/>
      <c r="E175" s="355"/>
      <c r="F175" s="355"/>
      <c r="G175" s="355"/>
      <c r="H175" s="363" t="s">
        <v>20</v>
      </c>
      <c r="I175" s="363"/>
      <c r="J175" s="323" t="s">
        <v>174</v>
      </c>
      <c r="K175" s="324" t="s">
        <v>22</v>
      </c>
      <c r="L175" s="266"/>
      <c r="M175" s="254"/>
      <c r="Q175" s="345"/>
    </row>
    <row r="176" spans="1:17" s="257" customFormat="1" ht="30" customHeight="1" x14ac:dyDescent="0.2">
      <c r="A176" s="254"/>
      <c r="B176" s="255"/>
      <c r="C176" s="354" t="s">
        <v>23</v>
      </c>
      <c r="D176" s="355"/>
      <c r="E176" s="355"/>
      <c r="F176" s="355"/>
      <c r="G176" s="355"/>
      <c r="H176" s="377" t="s">
        <v>24</v>
      </c>
      <c r="I176" s="378"/>
      <c r="J176" s="323" t="s">
        <v>175</v>
      </c>
      <c r="K176" s="324" t="s">
        <v>22</v>
      </c>
      <c r="L176" s="266"/>
      <c r="M176" s="254"/>
      <c r="Q176" s="345"/>
    </row>
    <row r="177" spans="1:17" s="268" customFormat="1" ht="58.5" customHeight="1" x14ac:dyDescent="0.2">
      <c r="A177" s="254"/>
      <c r="B177" s="255"/>
      <c r="C177" s="267"/>
      <c r="E177" s="269"/>
      <c r="F177" s="269"/>
      <c r="G177" s="270"/>
      <c r="H177" s="379" t="s">
        <v>26</v>
      </c>
      <c r="I177" s="363"/>
      <c r="J177" s="323" t="s">
        <v>176</v>
      </c>
      <c r="K177" s="324" t="s">
        <v>22</v>
      </c>
      <c r="L177" s="256"/>
      <c r="M177" s="254"/>
      <c r="Q177" s="346"/>
    </row>
    <row r="178" spans="1:17" ht="57" customHeight="1" x14ac:dyDescent="0.2">
      <c r="A178" s="232"/>
      <c r="B178" s="233"/>
      <c r="C178" s="271"/>
      <c r="D178" s="272"/>
      <c r="E178" s="272"/>
      <c r="F178" s="272"/>
      <c r="G178" s="273"/>
      <c r="H178" s="363" t="s">
        <v>28</v>
      </c>
      <c r="I178" s="363"/>
      <c r="J178" s="323" t="s">
        <v>177</v>
      </c>
      <c r="K178" s="324" t="s">
        <v>22</v>
      </c>
      <c r="L178" s="234"/>
      <c r="M178" s="232"/>
    </row>
    <row r="179" spans="1:17" ht="15.75" thickBot="1" x14ac:dyDescent="0.25">
      <c r="A179" s="232"/>
      <c r="B179" s="233"/>
      <c r="C179" s="274"/>
      <c r="D179" s="275"/>
      <c r="E179" s="275"/>
      <c r="F179" s="275"/>
      <c r="G179" s="276"/>
      <c r="H179" s="375"/>
      <c r="I179" s="375"/>
      <c r="J179" s="375"/>
      <c r="K179" s="376"/>
      <c r="L179" s="234"/>
      <c r="M179" s="232"/>
    </row>
    <row r="180" spans="1:17" ht="15.75" thickBot="1" x14ac:dyDescent="0.25">
      <c r="A180" s="232"/>
      <c r="B180" s="277"/>
      <c r="C180" s="278"/>
      <c r="D180" s="278"/>
      <c r="E180" s="279"/>
      <c r="F180" s="278"/>
      <c r="G180" s="338"/>
      <c r="H180" s="278"/>
      <c r="I180" s="325"/>
      <c r="J180" s="325"/>
      <c r="K180" s="326"/>
      <c r="L180" s="280"/>
      <c r="M180" s="232"/>
    </row>
    <row r="181" spans="1:17" ht="15.75" thickTop="1" x14ac:dyDescent="0.2">
      <c r="A181" s="232"/>
      <c r="B181" s="232"/>
      <c r="C181" s="232"/>
      <c r="D181" s="232"/>
      <c r="E181" s="281"/>
      <c r="F181" s="232"/>
      <c r="G181" s="339"/>
      <c r="H181" s="232"/>
      <c r="I181" s="327"/>
      <c r="J181" s="327"/>
      <c r="K181" s="328"/>
      <c r="L181" s="232"/>
      <c r="M181" s="232"/>
    </row>
  </sheetData>
  <mergeCells count="26">
    <mergeCell ref="C5:K5"/>
    <mergeCell ref="C6:K7"/>
    <mergeCell ref="C8:K8"/>
    <mergeCell ref="H179:K179"/>
    <mergeCell ref="C176:G176"/>
    <mergeCell ref="H176:I176"/>
    <mergeCell ref="H177:I177"/>
    <mergeCell ref="H178:I178"/>
    <mergeCell ref="C175:G175"/>
    <mergeCell ref="C9:K9"/>
    <mergeCell ref="C162:J162"/>
    <mergeCell ref="C174:G174"/>
    <mergeCell ref="H174:J174"/>
    <mergeCell ref="H175:I175"/>
    <mergeCell ref="D173:K173"/>
    <mergeCell ref="G164:I164"/>
    <mergeCell ref="I10:I11"/>
    <mergeCell ref="J10:J11"/>
    <mergeCell ref="K10:K11"/>
    <mergeCell ref="C10:C11"/>
    <mergeCell ref="D10:D11"/>
    <mergeCell ref="C2:F2"/>
    <mergeCell ref="C4:K4"/>
    <mergeCell ref="G10:G11"/>
    <mergeCell ref="H10:H11"/>
    <mergeCell ref="E10:F10"/>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2" zoomScale="87" zoomScaleNormal="100" zoomScaleSheetLayoutView="87" zoomScalePageLayoutView="91" workbookViewId="0">
      <selection activeCell="C9" sqref="C9:K9"/>
    </sheetView>
  </sheetViews>
  <sheetFormatPr baseColWidth="10" defaultColWidth="11.42578125" defaultRowHeight="16.5" x14ac:dyDescent="0.3"/>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x14ac:dyDescent="0.35">
      <c r="A1" s="5"/>
      <c r="B1" s="5"/>
      <c r="C1" s="5"/>
      <c r="D1" s="5"/>
      <c r="E1" s="6"/>
      <c r="F1" s="5"/>
      <c r="G1" s="5"/>
      <c r="H1" s="5"/>
      <c r="I1" s="5"/>
      <c r="J1" s="5"/>
      <c r="K1" s="5"/>
      <c r="L1" s="5"/>
      <c r="M1" s="5"/>
    </row>
    <row r="2" spans="1:13" ht="17.25" thickTop="1" x14ac:dyDescent="0.3">
      <c r="A2" s="5"/>
      <c r="B2" s="7"/>
      <c r="C2" s="223"/>
      <c r="D2" s="223"/>
      <c r="E2" s="224"/>
      <c r="F2" s="223"/>
      <c r="G2" s="223"/>
      <c r="H2" s="223"/>
      <c r="I2" s="223"/>
      <c r="J2" s="223"/>
      <c r="K2" s="223"/>
      <c r="L2" s="8"/>
      <c r="M2" s="5"/>
    </row>
    <row r="3" spans="1:13" ht="26.25" customHeight="1" x14ac:dyDescent="0.3">
      <c r="A3" s="5"/>
      <c r="B3" s="9"/>
      <c r="C3" s="352" t="s">
        <v>0</v>
      </c>
      <c r="D3" s="353"/>
      <c r="E3" s="353"/>
      <c r="F3" s="353"/>
      <c r="G3" s="5"/>
      <c r="H3" s="5"/>
      <c r="I3" s="5"/>
      <c r="J3" s="5"/>
      <c r="K3" s="5"/>
      <c r="L3" s="10"/>
      <c r="M3" s="5"/>
    </row>
    <row r="4" spans="1:13" x14ac:dyDescent="0.3">
      <c r="A4" s="5"/>
      <c r="B4" s="9"/>
      <c r="C4" s="201"/>
      <c r="D4" s="202" t="s">
        <v>1</v>
      </c>
      <c r="E4" s="201"/>
      <c r="F4" s="202"/>
      <c r="G4" s="5"/>
      <c r="H4" s="5"/>
      <c r="I4" s="5"/>
      <c r="J4" s="5"/>
      <c r="K4" s="5"/>
      <c r="L4" s="10"/>
      <c r="M4" s="5"/>
    </row>
    <row r="5" spans="1:13" x14ac:dyDescent="0.3">
      <c r="A5" s="5"/>
      <c r="B5" s="9"/>
      <c r="C5" s="394" t="s">
        <v>30</v>
      </c>
      <c r="D5" s="394"/>
      <c r="E5" s="394"/>
      <c r="F5" s="394"/>
      <c r="G5" s="394"/>
      <c r="H5" s="394"/>
      <c r="I5" s="394"/>
      <c r="J5" s="394"/>
      <c r="K5" s="394"/>
      <c r="L5" s="10"/>
      <c r="M5" s="5"/>
    </row>
    <row r="6" spans="1:13" ht="17.25" thickBot="1" x14ac:dyDescent="0.35">
      <c r="A6" s="5"/>
      <c r="B6" s="9"/>
      <c r="C6" s="395" t="s">
        <v>31</v>
      </c>
      <c r="D6" s="395"/>
      <c r="E6" s="395"/>
      <c r="F6" s="395"/>
      <c r="G6" s="395"/>
      <c r="H6" s="395"/>
      <c r="I6" s="395"/>
      <c r="J6" s="395"/>
      <c r="K6" s="395"/>
      <c r="L6" s="10"/>
      <c r="M6" s="5"/>
    </row>
    <row r="7" spans="1:13" s="20" customFormat="1" ht="16.5" customHeight="1" x14ac:dyDescent="0.3">
      <c r="A7" s="19"/>
      <c r="B7" s="215"/>
      <c r="C7" s="396" t="s">
        <v>32</v>
      </c>
      <c r="D7" s="397"/>
      <c r="E7" s="397"/>
      <c r="F7" s="397"/>
      <c r="G7" s="397"/>
      <c r="H7" s="397"/>
      <c r="I7" s="397"/>
      <c r="J7" s="397"/>
      <c r="K7" s="398"/>
      <c r="L7" s="21"/>
      <c r="M7" s="19"/>
    </row>
    <row r="8" spans="1:13" ht="74.25" customHeight="1" x14ac:dyDescent="0.3">
      <c r="A8" s="5"/>
      <c r="B8" s="216"/>
      <c r="C8" s="399"/>
      <c r="D8" s="400"/>
      <c r="E8" s="400"/>
      <c r="F8" s="400"/>
      <c r="G8" s="400"/>
      <c r="H8" s="400"/>
      <c r="I8" s="400"/>
      <c r="J8" s="400"/>
      <c r="K8" s="401"/>
      <c r="L8" s="10"/>
      <c r="M8" s="5"/>
    </row>
    <row r="9" spans="1:13" ht="34.5" customHeight="1" x14ac:dyDescent="0.3">
      <c r="A9" s="5"/>
      <c r="B9" s="216"/>
      <c r="C9" s="402" t="s">
        <v>33</v>
      </c>
      <c r="D9" s="403"/>
      <c r="E9" s="403"/>
      <c r="F9" s="403"/>
      <c r="G9" s="403"/>
      <c r="H9" s="403"/>
      <c r="I9" s="403"/>
      <c r="J9" s="403"/>
      <c r="K9" s="404"/>
      <c r="L9" s="10"/>
      <c r="M9" s="5"/>
    </row>
    <row r="10" spans="1:13" ht="30" customHeight="1" thickBot="1" x14ac:dyDescent="0.35">
      <c r="A10" s="5"/>
      <c r="B10" s="216"/>
      <c r="C10" s="405"/>
      <c r="D10" s="405"/>
      <c r="E10" s="405"/>
      <c r="F10" s="405"/>
      <c r="G10" s="405"/>
      <c r="H10" s="405"/>
      <c r="I10" s="405"/>
      <c r="J10" s="405"/>
      <c r="K10" s="406"/>
      <c r="L10" s="10"/>
      <c r="M10" s="5"/>
    </row>
    <row r="11" spans="1:13" ht="30" customHeight="1" x14ac:dyDescent="0.3">
      <c r="A11" s="5"/>
      <c r="B11" s="9"/>
      <c r="C11" s="407" t="s">
        <v>2</v>
      </c>
      <c r="D11" s="409" t="s">
        <v>3</v>
      </c>
      <c r="E11" s="411" t="s">
        <v>4</v>
      </c>
      <c r="F11" s="411"/>
      <c r="G11" s="407" t="s">
        <v>5</v>
      </c>
      <c r="H11" s="409" t="s">
        <v>6</v>
      </c>
      <c r="I11" s="409" t="s">
        <v>7</v>
      </c>
      <c r="J11" s="412" t="s">
        <v>8</v>
      </c>
      <c r="K11" s="414" t="s">
        <v>9</v>
      </c>
      <c r="L11" s="10"/>
      <c r="M11" s="5"/>
    </row>
    <row r="12" spans="1:13" ht="30" customHeight="1" thickBot="1" x14ac:dyDescent="0.35">
      <c r="A12" s="5"/>
      <c r="B12" s="9"/>
      <c r="C12" s="408"/>
      <c r="D12" s="410"/>
      <c r="E12" s="129" t="s">
        <v>10</v>
      </c>
      <c r="F12" s="129" t="s">
        <v>11</v>
      </c>
      <c r="G12" s="408"/>
      <c r="H12" s="410"/>
      <c r="I12" s="410"/>
      <c r="J12" s="413"/>
      <c r="K12" s="415"/>
      <c r="L12" s="10"/>
      <c r="M12" s="5"/>
    </row>
    <row r="13" spans="1:13" ht="30" customHeight="1" thickBot="1" x14ac:dyDescent="0.35">
      <c r="A13" s="5"/>
      <c r="B13" s="9"/>
      <c r="C13" s="130"/>
      <c r="D13" s="131"/>
      <c r="E13" s="131"/>
      <c r="F13" s="131"/>
      <c r="G13" s="131"/>
      <c r="H13" s="131"/>
      <c r="I13" s="131"/>
      <c r="J13" s="131"/>
      <c r="K13" s="132"/>
      <c r="L13" s="10"/>
      <c r="M13" s="5"/>
    </row>
    <row r="14" spans="1:13" ht="30" customHeight="1" x14ac:dyDescent="0.3">
      <c r="A14" s="5"/>
      <c r="B14" s="9"/>
      <c r="C14" s="133"/>
      <c r="D14" s="134"/>
      <c r="E14" s="134"/>
      <c r="F14" s="134"/>
      <c r="G14" s="135"/>
      <c r="H14" s="134"/>
      <c r="I14" s="136"/>
      <c r="J14" s="137"/>
      <c r="K14" s="138"/>
      <c r="L14" s="10"/>
      <c r="M14" s="5"/>
    </row>
    <row r="15" spans="1:13" ht="30" customHeight="1" thickBot="1" x14ac:dyDescent="0.35">
      <c r="A15" s="5"/>
      <c r="B15" s="9"/>
      <c r="C15" s="139" t="s">
        <v>12</v>
      </c>
      <c r="D15" s="140"/>
      <c r="E15" s="140"/>
      <c r="F15" s="140"/>
      <c r="G15" s="141"/>
      <c r="H15" s="140"/>
      <c r="I15" s="136"/>
      <c r="J15" s="142"/>
      <c r="K15" s="143"/>
      <c r="L15" s="10"/>
      <c r="M15" s="5"/>
    </row>
    <row r="16" spans="1:13" ht="30" customHeight="1" thickBot="1" x14ac:dyDescent="0.35">
      <c r="A16" s="5"/>
      <c r="B16" s="9"/>
      <c r="C16" s="130"/>
      <c r="D16" s="131"/>
      <c r="E16" s="131"/>
      <c r="F16" s="131"/>
      <c r="G16" s="131"/>
      <c r="H16" s="131"/>
      <c r="I16" s="131"/>
      <c r="J16" s="131"/>
      <c r="K16" s="132"/>
      <c r="L16" s="10"/>
      <c r="M16" s="5"/>
    </row>
    <row r="17" spans="1:13" ht="30" customHeight="1" x14ac:dyDescent="0.3">
      <c r="A17" s="5"/>
      <c r="B17" s="9"/>
      <c r="C17" s="133"/>
      <c r="D17" s="134"/>
      <c r="E17" s="134"/>
      <c r="F17" s="134"/>
      <c r="G17" s="144"/>
      <c r="H17" s="134"/>
      <c r="I17" s="136"/>
      <c r="J17" s="137"/>
      <c r="K17" s="145"/>
      <c r="L17" s="10"/>
      <c r="M17" s="5"/>
    </row>
    <row r="18" spans="1:13" ht="30" customHeight="1" x14ac:dyDescent="0.3">
      <c r="A18" s="5"/>
      <c r="B18" s="9"/>
      <c r="C18" s="133"/>
      <c r="D18" s="134"/>
      <c r="E18" s="134"/>
      <c r="F18" s="134"/>
      <c r="G18" s="144"/>
      <c r="H18" s="134"/>
      <c r="I18" s="136"/>
      <c r="J18" s="137"/>
      <c r="K18" s="145"/>
      <c r="L18" s="10"/>
      <c r="M18" s="5"/>
    </row>
    <row r="19" spans="1:13" s="5" customFormat="1" ht="30" customHeight="1" x14ac:dyDescent="0.25">
      <c r="B19" s="9"/>
      <c r="C19" s="133"/>
      <c r="D19" s="146"/>
      <c r="E19" s="146"/>
      <c r="F19" s="146"/>
      <c r="G19" s="147"/>
      <c r="H19" s="146"/>
      <c r="I19" s="136"/>
      <c r="J19" s="137"/>
      <c r="K19" s="145"/>
      <c r="L19" s="10"/>
    </row>
    <row r="20" spans="1:13" ht="30" customHeight="1" x14ac:dyDescent="0.3">
      <c r="B20" s="16"/>
      <c r="C20" s="133"/>
      <c r="D20" s="134"/>
      <c r="E20" s="134"/>
      <c r="F20" s="134"/>
      <c r="G20" s="144"/>
      <c r="H20" s="134"/>
      <c r="I20" s="136"/>
      <c r="J20" s="137"/>
      <c r="K20" s="145"/>
      <c r="L20" s="17"/>
    </row>
    <row r="21" spans="1:13" ht="30" customHeight="1" thickBot="1" x14ac:dyDescent="0.35">
      <c r="A21" s="5"/>
      <c r="B21" s="9"/>
      <c r="C21" s="139" t="s">
        <v>12</v>
      </c>
      <c r="D21" s="148"/>
      <c r="E21" s="149"/>
      <c r="F21" s="148"/>
      <c r="G21" s="148"/>
      <c r="H21" s="148"/>
      <c r="I21" s="136"/>
      <c r="J21" s="148"/>
      <c r="K21" s="143"/>
      <c r="L21" s="10"/>
      <c r="M21" s="5"/>
    </row>
    <row r="22" spans="1:13" ht="30" customHeight="1" thickBot="1" x14ac:dyDescent="0.35">
      <c r="A22" s="5"/>
      <c r="B22" s="9"/>
      <c r="C22" s="130"/>
      <c r="D22" s="131"/>
      <c r="E22" s="131"/>
      <c r="F22" s="131"/>
      <c r="G22" s="131"/>
      <c r="H22" s="131"/>
      <c r="I22" s="131"/>
      <c r="J22" s="131"/>
      <c r="K22" s="132"/>
      <c r="L22" s="10"/>
      <c r="M22" s="5"/>
    </row>
    <row r="23" spans="1:13" ht="30" customHeight="1" x14ac:dyDescent="0.3">
      <c r="A23" s="5"/>
      <c r="B23" s="9"/>
      <c r="C23" s="133"/>
      <c r="D23" s="150"/>
      <c r="E23" s="150"/>
      <c r="F23" s="150"/>
      <c r="G23" s="151"/>
      <c r="H23" s="150"/>
      <c r="I23" s="136"/>
      <c r="J23" s="137"/>
      <c r="K23" s="145"/>
      <c r="L23" s="10"/>
      <c r="M23" s="5"/>
    </row>
    <row r="24" spans="1:13" ht="30" customHeight="1" x14ac:dyDescent="0.3">
      <c r="A24" s="5"/>
      <c r="B24" s="9"/>
      <c r="C24" s="133"/>
      <c r="D24" s="152"/>
      <c r="E24" s="152"/>
      <c r="F24" s="152"/>
      <c r="G24" s="151"/>
      <c r="H24" s="150"/>
      <c r="I24" s="136"/>
      <c r="J24" s="137"/>
      <c r="K24" s="145"/>
      <c r="L24" s="10"/>
      <c r="M24" s="5"/>
    </row>
    <row r="25" spans="1:13" ht="30" customHeight="1" x14ac:dyDescent="0.3">
      <c r="A25" s="5"/>
      <c r="B25" s="9"/>
      <c r="C25" s="133"/>
      <c r="D25" s="150"/>
      <c r="E25" s="150"/>
      <c r="F25" s="150"/>
      <c r="G25" s="151"/>
      <c r="H25" s="150"/>
      <c r="I25" s="136"/>
      <c r="J25" s="137"/>
      <c r="K25" s="145"/>
      <c r="L25" s="10"/>
      <c r="M25" s="5"/>
    </row>
    <row r="26" spans="1:13" s="5" customFormat="1" ht="30" customHeight="1" x14ac:dyDescent="0.25">
      <c r="B26" s="9"/>
      <c r="C26" s="133"/>
      <c r="D26" s="146"/>
      <c r="E26" s="146"/>
      <c r="F26" s="146"/>
      <c r="G26" s="153"/>
      <c r="H26" s="146"/>
      <c r="I26" s="136"/>
      <c r="J26" s="137"/>
      <c r="K26" s="145"/>
      <c r="L26" s="10"/>
    </row>
    <row r="27" spans="1:13" ht="30" customHeight="1" x14ac:dyDescent="0.3">
      <c r="A27" s="5"/>
      <c r="B27" s="9"/>
      <c r="C27" s="133"/>
      <c r="D27" s="150"/>
      <c r="E27" s="150"/>
      <c r="F27" s="150"/>
      <c r="G27" s="151"/>
      <c r="H27" s="150"/>
      <c r="I27" s="136"/>
      <c r="J27" s="154"/>
      <c r="K27" s="145"/>
      <c r="L27" s="10"/>
      <c r="M27" s="5"/>
    </row>
    <row r="28" spans="1:13" s="5" customFormat="1" ht="30" customHeight="1" x14ac:dyDescent="0.25">
      <c r="B28" s="9"/>
      <c r="C28" s="155"/>
      <c r="D28" s="146"/>
      <c r="E28" s="146"/>
      <c r="F28" s="146"/>
      <c r="G28" s="153"/>
      <c r="H28" s="146"/>
      <c r="I28" s="136"/>
      <c r="J28" s="154"/>
      <c r="K28" s="145"/>
      <c r="L28" s="10"/>
    </row>
    <row r="29" spans="1:13" ht="30" customHeight="1" x14ac:dyDescent="0.3">
      <c r="A29" s="5"/>
      <c r="B29" s="9"/>
      <c r="C29" s="133"/>
      <c r="D29" s="150"/>
      <c r="E29" s="134"/>
      <c r="F29" s="150"/>
      <c r="G29" s="151"/>
      <c r="H29" s="150"/>
      <c r="I29" s="136"/>
      <c r="J29" s="137"/>
      <c r="K29" s="145"/>
      <c r="L29" s="10"/>
      <c r="M29" s="5"/>
    </row>
    <row r="30" spans="1:13" ht="30" customHeight="1" x14ac:dyDescent="0.3">
      <c r="A30" s="5"/>
      <c r="B30" s="9"/>
      <c r="C30" s="133"/>
      <c r="D30" s="150"/>
      <c r="E30" s="150"/>
      <c r="F30" s="150"/>
      <c r="G30" s="151"/>
      <c r="H30" s="156"/>
      <c r="I30" s="136"/>
      <c r="J30" s="137"/>
      <c r="K30" s="145"/>
      <c r="L30" s="10"/>
      <c r="M30" s="5"/>
    </row>
    <row r="31" spans="1:13" ht="30" customHeight="1" thickBot="1" x14ac:dyDescent="0.35">
      <c r="A31" s="5"/>
      <c r="B31" s="9"/>
      <c r="C31" s="157" t="s">
        <v>12</v>
      </c>
      <c r="D31" s="158"/>
      <c r="E31" s="158"/>
      <c r="F31" s="158"/>
      <c r="G31" s="159"/>
      <c r="H31" s="158"/>
      <c r="I31" s="136"/>
      <c r="J31" s="160"/>
      <c r="K31" s="161"/>
      <c r="L31" s="10"/>
      <c r="M31" s="5"/>
    </row>
    <row r="32" spans="1:13" ht="30" customHeight="1" thickBot="1" x14ac:dyDescent="0.35">
      <c r="A32" s="5"/>
      <c r="B32" s="9"/>
      <c r="C32" s="130"/>
      <c r="D32" s="131"/>
      <c r="E32" s="131"/>
      <c r="F32" s="131"/>
      <c r="G32" s="131"/>
      <c r="H32" s="131"/>
      <c r="I32" s="131"/>
      <c r="J32" s="131"/>
      <c r="K32" s="132"/>
      <c r="L32" s="10"/>
      <c r="M32" s="5"/>
    </row>
    <row r="33" spans="1:13" ht="30" customHeight="1" x14ac:dyDescent="0.3">
      <c r="A33" s="5"/>
      <c r="B33" s="9"/>
      <c r="C33" s="133"/>
      <c r="D33" s="150"/>
      <c r="E33" s="150"/>
      <c r="F33" s="150"/>
      <c r="G33" s="151"/>
      <c r="H33" s="150"/>
      <c r="I33" s="136"/>
      <c r="J33" s="137"/>
      <c r="K33" s="145"/>
      <c r="L33" s="10"/>
      <c r="M33" s="5"/>
    </row>
    <row r="34" spans="1:13" ht="30" customHeight="1" x14ac:dyDescent="0.3">
      <c r="A34" s="5"/>
      <c r="B34" s="9"/>
      <c r="C34" s="133"/>
      <c r="D34" s="150"/>
      <c r="E34" s="150"/>
      <c r="F34" s="150"/>
      <c r="G34" s="151"/>
      <c r="H34" s="150"/>
      <c r="I34" s="136"/>
      <c r="J34" s="137"/>
      <c r="K34" s="145"/>
      <c r="L34" s="10"/>
      <c r="M34" s="5"/>
    </row>
    <row r="35" spans="1:13" ht="30" customHeight="1" x14ac:dyDescent="0.3">
      <c r="A35" s="5"/>
      <c r="B35" s="9"/>
      <c r="C35" s="162"/>
      <c r="D35" s="150"/>
      <c r="E35" s="150"/>
      <c r="F35" s="150"/>
      <c r="G35" s="151"/>
      <c r="H35" s="150"/>
      <c r="I35" s="136"/>
      <c r="J35" s="137"/>
      <c r="K35" s="145"/>
      <c r="L35" s="10"/>
      <c r="M35" s="5"/>
    </row>
    <row r="36" spans="1:13" ht="30" customHeight="1" thickBot="1" x14ac:dyDescent="0.35">
      <c r="A36" s="5"/>
      <c r="B36" s="9"/>
      <c r="C36" s="139" t="s">
        <v>12</v>
      </c>
      <c r="D36" s="163"/>
      <c r="E36" s="163"/>
      <c r="F36" s="163"/>
      <c r="G36" s="164"/>
      <c r="H36" s="165"/>
      <c r="I36" s="136"/>
      <c r="J36" s="142"/>
      <c r="K36" s="143"/>
      <c r="L36" s="10"/>
      <c r="M36" s="5"/>
    </row>
    <row r="37" spans="1:13" ht="30" customHeight="1" thickBot="1" x14ac:dyDescent="0.35">
      <c r="A37" s="5"/>
      <c r="B37" s="9"/>
      <c r="C37" s="130"/>
      <c r="D37" s="131"/>
      <c r="E37" s="131"/>
      <c r="F37" s="131"/>
      <c r="G37" s="131"/>
      <c r="H37" s="131"/>
      <c r="I37" s="131"/>
      <c r="J37" s="131"/>
      <c r="K37" s="132"/>
      <c r="L37" s="10"/>
      <c r="M37" s="5"/>
    </row>
    <row r="38" spans="1:13" ht="30" customHeight="1" x14ac:dyDescent="0.3">
      <c r="A38" s="5"/>
      <c r="B38" s="9"/>
      <c r="C38" s="133"/>
      <c r="D38" s="150"/>
      <c r="E38" s="150"/>
      <c r="F38" s="150"/>
      <c r="G38" s="151"/>
      <c r="H38" s="150"/>
      <c r="I38" s="136"/>
      <c r="J38" s="137"/>
      <c r="K38" s="145"/>
      <c r="L38" s="10"/>
      <c r="M38" s="5"/>
    </row>
    <row r="39" spans="1:13" ht="30" customHeight="1" thickBot="1" x14ac:dyDescent="0.35">
      <c r="A39" s="5"/>
      <c r="B39" s="9"/>
      <c r="C39" s="139" t="s">
        <v>12</v>
      </c>
      <c r="D39" s="163"/>
      <c r="E39" s="163"/>
      <c r="F39" s="163"/>
      <c r="G39" s="166"/>
      <c r="H39" s="165"/>
      <c r="I39" s="136"/>
      <c r="J39" s="142"/>
      <c r="K39" s="143"/>
      <c r="L39" s="10"/>
      <c r="M39" s="5"/>
    </row>
    <row r="40" spans="1:13" s="3" customFormat="1" ht="30" customHeight="1" thickBot="1" x14ac:dyDescent="0.3">
      <c r="A40" s="11"/>
      <c r="B40" s="12"/>
      <c r="C40" s="416" t="s">
        <v>13</v>
      </c>
      <c r="D40" s="417"/>
      <c r="E40" s="417"/>
      <c r="F40" s="417"/>
      <c r="G40" s="417"/>
      <c r="H40" s="417"/>
      <c r="I40" s="417"/>
      <c r="J40" s="418"/>
      <c r="K40" s="167"/>
      <c r="L40" s="13"/>
      <c r="M40" s="11"/>
    </row>
    <row r="41" spans="1:13" s="3" customFormat="1" thickBot="1" x14ac:dyDescent="0.3">
      <c r="A41" s="11"/>
      <c r="B41" s="12"/>
      <c r="C41" s="168"/>
      <c r="D41" s="168"/>
      <c r="E41" s="168"/>
      <c r="F41" s="168"/>
      <c r="G41" s="168"/>
      <c r="H41" s="168"/>
      <c r="I41" s="168"/>
      <c r="J41" s="168"/>
      <c r="K41" s="169"/>
      <c r="L41" s="13"/>
      <c r="M41" s="11"/>
    </row>
    <row r="42" spans="1:13" s="3" customFormat="1" ht="30" customHeight="1" x14ac:dyDescent="0.25">
      <c r="A42" s="11"/>
      <c r="B42" s="12"/>
      <c r="C42" s="170"/>
      <c r="D42" s="171"/>
      <c r="E42" s="170"/>
      <c r="F42" s="170"/>
      <c r="G42" s="388"/>
      <c r="H42" s="389"/>
      <c r="I42" s="390"/>
      <c r="J42" s="172"/>
      <c r="K42" s="173"/>
      <c r="L42" s="13"/>
      <c r="M42" s="11"/>
    </row>
    <row r="43" spans="1:13" s="3" customFormat="1" ht="30" customHeight="1" x14ac:dyDescent="0.25">
      <c r="A43" s="11"/>
      <c r="B43" s="12"/>
      <c r="C43" s="170"/>
      <c r="D43" s="171"/>
      <c r="E43" s="170"/>
      <c r="F43" s="170"/>
      <c r="G43" s="174"/>
      <c r="H43" s="175"/>
      <c r="I43" s="176"/>
      <c r="J43" s="177"/>
      <c r="K43" s="178"/>
      <c r="L43" s="13"/>
      <c r="M43" s="11"/>
    </row>
    <row r="44" spans="1:13" s="3" customFormat="1" ht="30" customHeight="1" x14ac:dyDescent="0.25">
      <c r="A44" s="11"/>
      <c r="B44" s="12"/>
      <c r="C44" s="170"/>
      <c r="D44" s="179"/>
      <c r="E44" s="179"/>
      <c r="F44" s="179"/>
      <c r="G44" s="174"/>
      <c r="H44" s="180"/>
      <c r="I44" s="181"/>
      <c r="J44" s="182"/>
      <c r="K44" s="178"/>
      <c r="L44" s="13"/>
      <c r="M44" s="11"/>
    </row>
    <row r="45" spans="1:13" s="3" customFormat="1" ht="30" customHeight="1" x14ac:dyDescent="0.25">
      <c r="A45" s="11"/>
      <c r="B45" s="12"/>
      <c r="C45" s="170"/>
      <c r="D45" s="179"/>
      <c r="E45" s="179"/>
      <c r="F45" s="179"/>
      <c r="G45" s="183" t="s">
        <v>14</v>
      </c>
      <c r="H45" s="180"/>
      <c r="I45" s="181"/>
      <c r="J45" s="182"/>
      <c r="K45" s="184"/>
      <c r="L45" s="13"/>
      <c r="M45" s="11"/>
    </row>
    <row r="46" spans="1:13" s="3" customFormat="1" ht="30" customHeight="1" x14ac:dyDescent="0.25">
      <c r="A46" s="11"/>
      <c r="B46" s="12"/>
      <c r="C46" s="170"/>
      <c r="D46" s="171"/>
      <c r="E46" s="170"/>
      <c r="F46" s="170"/>
      <c r="G46" s="185"/>
      <c r="H46" s="180"/>
      <c r="I46" s="181"/>
      <c r="J46" s="186"/>
      <c r="K46" s="178"/>
      <c r="L46" s="13"/>
      <c r="M46" s="11"/>
    </row>
    <row r="47" spans="1:13" s="3" customFormat="1" ht="30" customHeight="1" x14ac:dyDescent="0.25">
      <c r="A47" s="11"/>
      <c r="B47" s="12"/>
      <c r="C47" s="170"/>
      <c r="D47" s="171"/>
      <c r="E47" s="170"/>
      <c r="F47" s="170"/>
      <c r="G47" s="185"/>
      <c r="H47" s="180"/>
      <c r="I47" s="181"/>
      <c r="J47" s="186"/>
      <c r="K47" s="178"/>
      <c r="L47" s="13"/>
      <c r="M47" s="11"/>
    </row>
    <row r="48" spans="1:13" s="3" customFormat="1" ht="30" customHeight="1" thickBot="1" x14ac:dyDescent="0.3">
      <c r="A48" s="11"/>
      <c r="B48" s="12"/>
      <c r="C48" s="170"/>
      <c r="D48" s="171"/>
      <c r="E48" s="170"/>
      <c r="F48" s="170"/>
      <c r="G48" s="198"/>
      <c r="H48" s="180"/>
      <c r="I48" s="181"/>
      <c r="J48" s="186"/>
      <c r="K48" s="184"/>
      <c r="L48" s="13"/>
      <c r="M48" s="11"/>
    </row>
    <row r="49" spans="1:13" s="3" customFormat="1" ht="30" customHeight="1" thickBot="1" x14ac:dyDescent="0.3">
      <c r="A49" s="11"/>
      <c r="B49" s="12"/>
      <c r="C49" s="170"/>
      <c r="D49" s="171"/>
      <c r="E49" s="170"/>
      <c r="F49" s="170"/>
      <c r="G49" s="187" t="s">
        <v>15</v>
      </c>
      <c r="H49" s="188"/>
      <c r="I49" s="189"/>
      <c r="J49" s="190"/>
      <c r="K49" s="167"/>
      <c r="L49" s="13"/>
      <c r="M49" s="11"/>
    </row>
    <row r="50" spans="1:13" s="3" customFormat="1" thickBot="1" x14ac:dyDescent="0.3">
      <c r="A50" s="11"/>
      <c r="B50" s="12"/>
      <c r="C50" s="170"/>
      <c r="D50" s="171"/>
      <c r="E50" s="171"/>
      <c r="F50" s="171"/>
      <c r="G50" s="170"/>
      <c r="H50" s="170"/>
      <c r="I50" s="191"/>
      <c r="J50" s="192"/>
      <c r="K50" s="193"/>
      <c r="L50" s="13"/>
      <c r="M50" s="11"/>
    </row>
    <row r="51" spans="1:13" s="3" customFormat="1" ht="15.75" x14ac:dyDescent="0.25">
      <c r="A51" s="11"/>
      <c r="B51" s="12"/>
      <c r="C51" s="194"/>
      <c r="D51" s="392"/>
      <c r="E51" s="392"/>
      <c r="F51" s="392"/>
      <c r="G51" s="392"/>
      <c r="H51" s="392"/>
      <c r="I51" s="392"/>
      <c r="J51" s="392"/>
      <c r="K51" s="393"/>
      <c r="L51" s="14"/>
      <c r="M51" s="11"/>
    </row>
    <row r="52" spans="1:13" s="3" customFormat="1" ht="46.5" customHeight="1" x14ac:dyDescent="0.25">
      <c r="A52" s="11"/>
      <c r="B52" s="12"/>
      <c r="C52" s="382" t="s">
        <v>34</v>
      </c>
      <c r="D52" s="383"/>
      <c r="E52" s="383"/>
      <c r="F52" s="383"/>
      <c r="G52" s="383"/>
      <c r="H52" s="391" t="s">
        <v>5</v>
      </c>
      <c r="I52" s="391"/>
      <c r="J52" s="391"/>
      <c r="K52" s="195" t="s">
        <v>18</v>
      </c>
      <c r="L52" s="15"/>
      <c r="M52" s="11"/>
    </row>
    <row r="53" spans="1:13" s="3" customFormat="1" ht="32.25" customHeight="1" x14ac:dyDescent="0.25">
      <c r="A53" s="11"/>
      <c r="B53" s="12"/>
      <c r="C53" s="382" t="s">
        <v>35</v>
      </c>
      <c r="D53" s="383"/>
      <c r="E53" s="383"/>
      <c r="F53" s="383"/>
      <c r="G53" s="383"/>
      <c r="H53" s="387" t="s">
        <v>20</v>
      </c>
      <c r="I53" s="387"/>
      <c r="J53" s="196" t="s">
        <v>21</v>
      </c>
      <c r="K53" s="197" t="s">
        <v>36</v>
      </c>
      <c r="L53" s="211"/>
      <c r="M53" s="11"/>
    </row>
    <row r="54" spans="1:13" s="3" customFormat="1" ht="30" customHeight="1" x14ac:dyDescent="0.25">
      <c r="A54" s="11"/>
      <c r="B54" s="12"/>
      <c r="C54" s="382" t="s">
        <v>37</v>
      </c>
      <c r="D54" s="383"/>
      <c r="E54" s="383"/>
      <c r="F54" s="383"/>
      <c r="G54" s="383"/>
      <c r="H54" s="384" t="s">
        <v>24</v>
      </c>
      <c r="I54" s="385"/>
      <c r="J54" s="196" t="s">
        <v>25</v>
      </c>
      <c r="K54" s="197" t="s">
        <v>36</v>
      </c>
      <c r="L54" s="15"/>
      <c r="M54" s="11"/>
    </row>
    <row r="55" spans="1:13" s="4" customFormat="1" ht="58.5" customHeight="1" x14ac:dyDescent="0.25">
      <c r="A55" s="11"/>
      <c r="B55" s="12"/>
      <c r="C55" s="205"/>
      <c r="D55" s="206"/>
      <c r="E55" s="206"/>
      <c r="F55" s="206"/>
      <c r="G55" s="207"/>
      <c r="H55" s="386" t="s">
        <v>26</v>
      </c>
      <c r="I55" s="387"/>
      <c r="J55" s="196" t="s">
        <v>27</v>
      </c>
      <c r="K55" s="197" t="s">
        <v>36</v>
      </c>
      <c r="L55" s="13"/>
      <c r="M55" s="11"/>
    </row>
    <row r="56" spans="1:13" ht="57.75" customHeight="1" x14ac:dyDescent="0.3">
      <c r="A56" s="5"/>
      <c r="B56" s="9"/>
      <c r="C56" s="208"/>
      <c r="D56" s="209"/>
      <c r="E56" s="209"/>
      <c r="F56" s="209"/>
      <c r="G56" s="210"/>
      <c r="H56" s="387" t="s">
        <v>28</v>
      </c>
      <c r="I56" s="387"/>
      <c r="J56" s="196" t="s">
        <v>29</v>
      </c>
      <c r="K56" s="197" t="s">
        <v>36</v>
      </c>
      <c r="L56" s="10"/>
      <c r="M56" s="5"/>
    </row>
    <row r="57" spans="1:13" ht="17.25" thickBot="1" x14ac:dyDescent="0.35">
      <c r="A57" s="5"/>
      <c r="B57" s="9"/>
      <c r="C57" s="208"/>
      <c r="D57" s="213"/>
      <c r="E57" s="213"/>
      <c r="F57" s="209"/>
      <c r="G57" s="214"/>
      <c r="H57" s="380"/>
      <c r="I57" s="380"/>
      <c r="J57" s="380"/>
      <c r="K57" s="381"/>
      <c r="L57" s="10"/>
      <c r="M57" s="5"/>
    </row>
    <row r="58" spans="1:13" ht="47.25" customHeight="1" x14ac:dyDescent="0.3">
      <c r="A58" s="5"/>
      <c r="B58" s="9"/>
      <c r="C58" s="212"/>
      <c r="D58" s="199"/>
      <c r="E58" s="199"/>
      <c r="F58" s="212"/>
      <c r="G58" s="199"/>
      <c r="H58" s="212"/>
      <c r="I58" s="212"/>
      <c r="J58" s="212"/>
      <c r="K58" s="212"/>
      <c r="L58" s="10"/>
      <c r="M58" s="5"/>
    </row>
    <row r="59" spans="1:13" ht="47.25" customHeight="1" x14ac:dyDescent="0.3">
      <c r="A59" s="5"/>
      <c r="B59" s="9"/>
      <c r="C59" s="199"/>
      <c r="D59" s="199"/>
      <c r="E59" s="199"/>
      <c r="F59" s="199"/>
      <c r="G59" s="200" t="s">
        <v>38</v>
      </c>
      <c r="H59" s="199"/>
      <c r="I59" s="199"/>
      <c r="J59" s="199"/>
      <c r="K59" s="199"/>
      <c r="L59" s="10"/>
      <c r="M59" s="5"/>
    </row>
    <row r="60" spans="1:13" ht="17.25" thickBot="1" x14ac:dyDescent="0.35">
      <c r="A60" s="5"/>
      <c r="B60" s="225"/>
      <c r="C60" s="226"/>
      <c r="D60" s="226"/>
      <c r="E60" s="227"/>
      <c r="F60" s="226"/>
      <c r="G60" s="228"/>
      <c r="H60" s="226"/>
      <c r="I60" s="226"/>
      <c r="J60" s="226"/>
      <c r="K60" s="226"/>
      <c r="L60" s="229"/>
      <c r="M60" s="5"/>
    </row>
    <row r="61" spans="1:13" ht="17.25" thickTop="1" x14ac:dyDescent="0.3">
      <c r="A61" s="5"/>
      <c r="B61" s="5"/>
      <c r="C61" s="5"/>
      <c r="D61" s="5"/>
      <c r="E61" s="6"/>
      <c r="F61" s="5"/>
      <c r="G61" s="5"/>
      <c r="H61" s="5"/>
      <c r="I61" s="5"/>
      <c r="J61" s="5"/>
      <c r="K61" s="5"/>
      <c r="L61" s="5"/>
      <c r="M61" s="5"/>
    </row>
    <row r="63" spans="1:13" x14ac:dyDescent="0.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2578125" defaultRowHeight="12.75" x14ac:dyDescent="0.2"/>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x14ac:dyDescent="0.25"/>
    <row r="2" spans="2:16" ht="13.5" thickTop="1" x14ac:dyDescent="0.2">
      <c r="B2" s="23"/>
      <c r="C2" s="24"/>
      <c r="D2" s="24"/>
      <c r="E2" s="24"/>
      <c r="F2" s="24"/>
      <c r="G2" s="24"/>
      <c r="H2" s="24"/>
      <c r="I2" s="24"/>
      <c r="J2" s="24"/>
      <c r="K2" s="24"/>
      <c r="L2" s="24"/>
      <c r="M2" s="24"/>
      <c r="N2" s="24"/>
      <c r="O2" s="24"/>
      <c r="P2" s="230"/>
    </row>
    <row r="3" spans="2:16" ht="36.75" customHeight="1" x14ac:dyDescent="0.25">
      <c r="B3" s="25"/>
      <c r="C3" s="516" t="s">
        <v>39</v>
      </c>
      <c r="D3" s="517"/>
      <c r="E3" s="517"/>
      <c r="F3" s="517"/>
      <c r="P3" s="26"/>
    </row>
    <row r="4" spans="2:16" x14ac:dyDescent="0.2">
      <c r="B4" s="25"/>
      <c r="C4" s="203"/>
      <c r="D4" s="231" t="s">
        <v>40</v>
      </c>
      <c r="E4" s="203"/>
      <c r="F4" s="204"/>
      <c r="P4" s="26"/>
    </row>
    <row r="5" spans="2:16" x14ac:dyDescent="0.2">
      <c r="B5" s="25"/>
      <c r="C5" s="127"/>
      <c r="D5" s="128"/>
      <c r="E5" s="127"/>
      <c r="F5" s="128"/>
      <c r="P5" s="26"/>
    </row>
    <row r="6" spans="2:16" ht="48" customHeight="1" x14ac:dyDescent="0.25">
      <c r="B6" s="25"/>
      <c r="C6" s="518" t="s">
        <v>41</v>
      </c>
      <c r="D6" s="518"/>
      <c r="E6" s="518"/>
      <c r="F6" s="518"/>
      <c r="G6" s="518"/>
      <c r="H6" s="518"/>
      <c r="I6" s="518"/>
      <c r="J6" s="518"/>
      <c r="K6" s="518"/>
      <c r="L6" s="518"/>
      <c r="M6" s="518"/>
      <c r="N6" s="518"/>
      <c r="O6" s="518"/>
      <c r="P6" s="27"/>
    </row>
    <row r="7" spans="2:16" ht="15" thickBot="1" x14ac:dyDescent="0.25">
      <c r="B7" s="25"/>
      <c r="C7" s="52"/>
      <c r="D7" s="52"/>
      <c r="E7" s="52"/>
      <c r="F7" s="52"/>
      <c r="G7" s="52"/>
      <c r="H7" s="52"/>
      <c r="I7" s="52"/>
      <c r="J7" s="52"/>
      <c r="K7" s="52"/>
      <c r="L7" s="52"/>
      <c r="M7" s="52"/>
      <c r="N7" s="52"/>
      <c r="O7" s="52"/>
      <c r="P7" s="26"/>
    </row>
    <row r="8" spans="2:16" ht="15" x14ac:dyDescent="0.25">
      <c r="B8" s="25"/>
      <c r="C8" s="475"/>
      <c r="D8" s="477"/>
      <c r="E8" s="478"/>
      <c r="F8" s="478"/>
      <c r="G8" s="478"/>
      <c r="H8" s="478"/>
      <c r="I8" s="478"/>
      <c r="J8" s="478"/>
      <c r="K8" s="479"/>
      <c r="L8" s="490"/>
      <c r="M8" s="491"/>
      <c r="N8" s="491"/>
      <c r="O8" s="492"/>
      <c r="P8" s="28"/>
    </row>
    <row r="9" spans="2:16" ht="15" x14ac:dyDescent="0.25">
      <c r="B9" s="25"/>
      <c r="C9" s="476"/>
      <c r="D9" s="480" t="s">
        <v>42</v>
      </c>
      <c r="E9" s="481"/>
      <c r="F9" s="481"/>
      <c r="G9" s="481"/>
      <c r="H9" s="481"/>
      <c r="I9" s="481"/>
      <c r="J9" s="481"/>
      <c r="K9" s="482"/>
      <c r="L9" s="493"/>
      <c r="M9" s="494"/>
      <c r="N9" s="494"/>
      <c r="O9" s="495"/>
      <c r="P9" s="28"/>
    </row>
    <row r="10" spans="2:16" ht="15" x14ac:dyDescent="0.25">
      <c r="B10" s="25"/>
      <c r="C10" s="476"/>
      <c r="D10" s="480"/>
      <c r="E10" s="481"/>
      <c r="F10" s="481"/>
      <c r="G10" s="481"/>
      <c r="H10" s="481"/>
      <c r="I10" s="481"/>
      <c r="J10" s="481"/>
      <c r="K10" s="482"/>
      <c r="L10" s="483" t="s">
        <v>43</v>
      </c>
      <c r="M10" s="496"/>
      <c r="N10" s="497"/>
      <c r="O10" s="498"/>
      <c r="P10" s="28"/>
    </row>
    <row r="11" spans="2:16" ht="15" x14ac:dyDescent="0.25">
      <c r="B11" s="25"/>
      <c r="C11" s="476"/>
      <c r="D11" s="480" t="s">
        <v>44</v>
      </c>
      <c r="E11" s="481"/>
      <c r="F11" s="481"/>
      <c r="G11" s="481"/>
      <c r="H11" s="481"/>
      <c r="I11" s="481"/>
      <c r="J11" s="481"/>
      <c r="K11" s="482"/>
      <c r="L11" s="484"/>
      <c r="M11" s="499"/>
      <c r="N11" s="500"/>
      <c r="O11" s="501"/>
      <c r="P11" s="29"/>
    </row>
    <row r="12" spans="2:16" ht="12.75" customHeight="1" x14ac:dyDescent="0.2">
      <c r="B12" s="25"/>
      <c r="C12" s="476"/>
      <c r="D12" s="519"/>
      <c r="E12" s="520"/>
      <c r="F12" s="520"/>
      <c r="G12" s="520"/>
      <c r="H12" s="520"/>
      <c r="I12" s="520"/>
      <c r="J12" s="520"/>
      <c r="K12" s="521"/>
      <c r="L12" s="483" t="s">
        <v>45</v>
      </c>
      <c r="M12" s="483">
        <v>1</v>
      </c>
      <c r="N12" s="483" t="s">
        <v>46</v>
      </c>
      <c r="O12" s="488">
        <v>1</v>
      </c>
      <c r="P12" s="28"/>
    </row>
    <row r="13" spans="2:16" ht="13.5" x14ac:dyDescent="0.2">
      <c r="B13" s="25"/>
      <c r="C13" s="476"/>
      <c r="D13" s="519"/>
      <c r="E13" s="520"/>
      <c r="F13" s="520"/>
      <c r="G13" s="520"/>
      <c r="H13" s="520"/>
      <c r="I13" s="520"/>
      <c r="J13" s="520"/>
      <c r="K13" s="521"/>
      <c r="L13" s="502"/>
      <c r="M13" s="502"/>
      <c r="N13" s="502"/>
      <c r="O13" s="489"/>
      <c r="P13" s="28"/>
    </row>
    <row r="14" spans="2:16" ht="15" x14ac:dyDescent="0.25">
      <c r="B14" s="25"/>
      <c r="C14" s="476"/>
      <c r="D14" s="480" t="s">
        <v>47</v>
      </c>
      <c r="E14" s="481"/>
      <c r="F14" s="481"/>
      <c r="G14" s="481"/>
      <c r="H14" s="481"/>
      <c r="I14" s="481"/>
      <c r="J14" s="481"/>
      <c r="K14" s="482"/>
      <c r="L14" s="502"/>
      <c r="M14" s="502"/>
      <c r="N14" s="502"/>
      <c r="O14" s="489"/>
      <c r="P14" s="28"/>
    </row>
    <row r="15" spans="2:16" ht="15.75" thickBot="1" x14ac:dyDescent="0.3">
      <c r="B15" s="25"/>
      <c r="C15" s="53"/>
      <c r="D15" s="54"/>
      <c r="E15" s="54"/>
      <c r="F15" s="54"/>
      <c r="G15" s="54"/>
      <c r="H15" s="54"/>
      <c r="I15" s="54"/>
      <c r="J15" s="54"/>
      <c r="K15" s="54"/>
      <c r="L15" s="54"/>
      <c r="M15" s="55"/>
      <c r="N15" s="55"/>
      <c r="O15" s="56"/>
      <c r="P15" s="30"/>
    </row>
    <row r="16" spans="2:16" ht="15" x14ac:dyDescent="0.25">
      <c r="B16" s="25"/>
      <c r="C16" s="57"/>
      <c r="D16" s="219"/>
      <c r="E16" s="219"/>
      <c r="F16" s="219"/>
      <c r="G16" s="219"/>
      <c r="H16" s="219"/>
      <c r="I16" s="219"/>
      <c r="J16" s="219"/>
      <c r="K16" s="219"/>
      <c r="L16" s="58" t="s">
        <v>48</v>
      </c>
      <c r="M16" s="59" t="s">
        <v>49</v>
      </c>
      <c r="N16" s="59" t="s">
        <v>50</v>
      </c>
      <c r="O16" s="60" t="s">
        <v>51</v>
      </c>
      <c r="P16" s="29"/>
    </row>
    <row r="17" spans="2:16" ht="15" x14ac:dyDescent="0.25">
      <c r="B17" s="25"/>
      <c r="C17" s="61"/>
      <c r="D17" s="217"/>
      <c r="E17" s="217"/>
      <c r="F17" s="217"/>
      <c r="G17" s="217"/>
      <c r="H17" s="217"/>
      <c r="I17" s="217"/>
      <c r="J17" s="217"/>
      <c r="K17" s="217"/>
      <c r="L17" s="62"/>
      <c r="M17" s="63"/>
      <c r="N17" s="63"/>
      <c r="O17" s="64"/>
      <c r="P17" s="31"/>
    </row>
    <row r="18" spans="2:16" ht="18" customHeight="1" x14ac:dyDescent="0.25">
      <c r="B18" s="25"/>
      <c r="C18" s="423" t="s">
        <v>52</v>
      </c>
      <c r="D18" s="424"/>
      <c r="E18" s="424"/>
      <c r="F18" s="424"/>
      <c r="G18" s="217"/>
      <c r="H18" s="217"/>
      <c r="I18" s="217" t="s">
        <v>53</v>
      </c>
      <c r="J18" s="52"/>
      <c r="K18" s="217"/>
      <c r="L18" s="62"/>
      <c r="M18" s="52"/>
      <c r="N18" s="52"/>
      <c r="O18" s="65"/>
      <c r="P18" s="31"/>
    </row>
    <row r="19" spans="2:16" ht="15" x14ac:dyDescent="0.25">
      <c r="B19" s="25"/>
      <c r="C19" s="66"/>
      <c r="D19" s="67"/>
      <c r="E19" s="67"/>
      <c r="F19" s="67"/>
      <c r="G19" s="67"/>
      <c r="H19" s="67"/>
      <c r="I19" s="67"/>
      <c r="J19" s="67"/>
      <c r="K19" s="67"/>
      <c r="L19" s="67"/>
      <c r="M19" s="67"/>
      <c r="N19" s="67"/>
      <c r="O19" s="68"/>
      <c r="P19" s="32"/>
    </row>
    <row r="20" spans="2:16" ht="15" thickBot="1" x14ac:dyDescent="0.25">
      <c r="B20" s="25"/>
      <c r="C20" s="69"/>
      <c r="D20" s="70"/>
      <c r="E20" s="70"/>
      <c r="F20" s="70"/>
      <c r="G20" s="70"/>
      <c r="H20" s="70"/>
      <c r="I20" s="70"/>
      <c r="J20" s="70"/>
      <c r="K20" s="70"/>
      <c r="L20" s="70"/>
      <c r="M20" s="70"/>
      <c r="N20" s="70"/>
      <c r="O20" s="71"/>
      <c r="P20" s="26"/>
    </row>
    <row r="21" spans="2:16" ht="15" thickBot="1" x14ac:dyDescent="0.25">
      <c r="B21" s="25"/>
      <c r="C21" s="72"/>
      <c r="D21" s="73"/>
      <c r="E21" s="73"/>
      <c r="F21" s="73"/>
      <c r="G21" s="73"/>
      <c r="H21" s="73"/>
      <c r="I21" s="52"/>
      <c r="J21" s="52"/>
      <c r="K21" s="73"/>
      <c r="L21" s="73"/>
      <c r="M21" s="73"/>
      <c r="N21" s="73"/>
      <c r="O21" s="74"/>
      <c r="P21" s="26"/>
    </row>
    <row r="22" spans="2:16" ht="15" x14ac:dyDescent="0.25">
      <c r="B22" s="25"/>
      <c r="C22" s="505" t="s">
        <v>54</v>
      </c>
      <c r="D22" s="506"/>
      <c r="E22" s="506"/>
      <c r="F22" s="506"/>
      <c r="G22" s="506"/>
      <c r="H22" s="506"/>
      <c r="I22" s="506"/>
      <c r="J22" s="506"/>
      <c r="K22" s="506"/>
      <c r="L22" s="506"/>
      <c r="M22" s="506"/>
      <c r="N22" s="506"/>
      <c r="O22" s="507"/>
      <c r="P22" s="33"/>
    </row>
    <row r="23" spans="2:16" ht="15" thickBot="1" x14ac:dyDescent="0.25">
      <c r="B23" s="25"/>
      <c r="C23" s="75"/>
      <c r="D23" s="52"/>
      <c r="E23" s="52"/>
      <c r="F23" s="52"/>
      <c r="G23" s="52"/>
      <c r="H23" s="52"/>
      <c r="I23" s="52"/>
      <c r="J23" s="52"/>
      <c r="K23" s="52"/>
      <c r="L23" s="52"/>
      <c r="M23" s="52"/>
      <c r="N23" s="52"/>
      <c r="O23" s="76"/>
      <c r="P23" s="26"/>
    </row>
    <row r="24" spans="2:16" ht="15" x14ac:dyDescent="0.2">
      <c r="B24" s="25"/>
      <c r="C24" s="77" t="s">
        <v>55</v>
      </c>
      <c r="D24" s="485" t="s">
        <v>5</v>
      </c>
      <c r="E24" s="486"/>
      <c r="F24" s="486"/>
      <c r="G24" s="486"/>
      <c r="H24" s="486"/>
      <c r="I24" s="486"/>
      <c r="J24" s="486"/>
      <c r="K24" s="486"/>
      <c r="L24" s="487"/>
      <c r="M24" s="503" t="s">
        <v>56</v>
      </c>
      <c r="N24" s="504"/>
      <c r="O24" s="77" t="s">
        <v>7</v>
      </c>
      <c r="P24" s="34"/>
    </row>
    <row r="25" spans="2:16" ht="15" thickBot="1" x14ac:dyDescent="0.25">
      <c r="B25" s="25"/>
      <c r="C25" s="78"/>
      <c r="D25" s="459"/>
      <c r="E25" s="460"/>
      <c r="F25" s="460"/>
      <c r="G25" s="460"/>
      <c r="H25" s="460"/>
      <c r="I25" s="460"/>
      <c r="J25" s="460"/>
      <c r="K25" s="460"/>
      <c r="L25" s="461"/>
      <c r="M25" s="459"/>
      <c r="N25" s="461"/>
      <c r="O25" s="79"/>
      <c r="P25" s="35"/>
    </row>
    <row r="26" spans="2:16" x14ac:dyDescent="0.2">
      <c r="B26" s="25"/>
      <c r="C26" s="462" t="s">
        <v>57</v>
      </c>
      <c r="D26" s="463"/>
      <c r="E26" s="463"/>
      <c r="F26" s="463"/>
      <c r="G26" s="463"/>
      <c r="H26" s="463"/>
      <c r="I26" s="463"/>
      <c r="J26" s="463"/>
      <c r="K26" s="463"/>
      <c r="L26" s="463"/>
      <c r="M26" s="463"/>
      <c r="N26" s="463"/>
      <c r="O26" s="464"/>
      <c r="P26" s="36"/>
    </row>
    <row r="27" spans="2:16" x14ac:dyDescent="0.2">
      <c r="B27" s="25"/>
      <c r="C27" s="465"/>
      <c r="D27" s="466"/>
      <c r="E27" s="466"/>
      <c r="F27" s="466"/>
      <c r="G27" s="466"/>
      <c r="H27" s="466"/>
      <c r="I27" s="466"/>
      <c r="J27" s="466"/>
      <c r="K27" s="466"/>
      <c r="L27" s="466"/>
      <c r="M27" s="466"/>
      <c r="N27" s="466"/>
      <c r="O27" s="467"/>
      <c r="P27" s="36"/>
    </row>
    <row r="28" spans="2:16" ht="13.5" thickBot="1" x14ac:dyDescent="0.25">
      <c r="B28" s="25"/>
      <c r="C28" s="468"/>
      <c r="D28" s="469"/>
      <c r="E28" s="469"/>
      <c r="F28" s="469"/>
      <c r="G28" s="469"/>
      <c r="H28" s="469"/>
      <c r="I28" s="469"/>
      <c r="J28" s="469"/>
      <c r="K28" s="469"/>
      <c r="L28" s="469"/>
      <c r="M28" s="469"/>
      <c r="N28" s="469"/>
      <c r="O28" s="470"/>
      <c r="P28" s="36"/>
    </row>
    <row r="29" spans="2:16" ht="15" x14ac:dyDescent="0.25">
      <c r="B29" s="25"/>
      <c r="C29" s="447" t="s">
        <v>5</v>
      </c>
      <c r="D29" s="514"/>
      <c r="E29" s="514"/>
      <c r="F29" s="514"/>
      <c r="G29" s="515"/>
      <c r="H29" s="453" t="s">
        <v>58</v>
      </c>
      <c r="I29" s="514"/>
      <c r="J29" s="457" t="s">
        <v>59</v>
      </c>
      <c r="K29" s="458"/>
      <c r="L29" s="80" t="s">
        <v>60</v>
      </c>
      <c r="M29" s="453" t="s">
        <v>61</v>
      </c>
      <c r="N29" s="454"/>
      <c r="O29" s="81" t="s">
        <v>62</v>
      </c>
      <c r="P29" s="37"/>
    </row>
    <row r="30" spans="2:16" ht="14.25" x14ac:dyDescent="0.2">
      <c r="B30" s="25"/>
      <c r="C30" s="431"/>
      <c r="D30" s="432"/>
      <c r="E30" s="432"/>
      <c r="F30" s="432"/>
      <c r="G30" s="508"/>
      <c r="H30" s="509"/>
      <c r="I30" s="508"/>
      <c r="J30" s="509"/>
      <c r="K30" s="508"/>
      <c r="L30" s="82"/>
      <c r="M30" s="510"/>
      <c r="N30" s="511"/>
      <c r="O30" s="83"/>
      <c r="P30" s="38"/>
    </row>
    <row r="31" spans="2:16" ht="14.25" x14ac:dyDescent="0.2">
      <c r="B31" s="25"/>
      <c r="C31" s="84"/>
      <c r="D31" s="85"/>
      <c r="E31" s="85"/>
      <c r="F31" s="85"/>
      <c r="G31" s="86"/>
      <c r="H31" s="87"/>
      <c r="I31" s="86"/>
      <c r="J31" s="87"/>
      <c r="K31" s="86"/>
      <c r="L31" s="82"/>
      <c r="M31" s="510"/>
      <c r="N31" s="511"/>
      <c r="O31" s="83"/>
      <c r="P31" s="38"/>
    </row>
    <row r="32" spans="2:16" ht="15" thickBot="1" x14ac:dyDescent="0.25">
      <c r="B32" s="25"/>
      <c r="C32" s="443"/>
      <c r="D32" s="444"/>
      <c r="E32" s="444"/>
      <c r="F32" s="444"/>
      <c r="G32" s="471"/>
      <c r="H32" s="472"/>
      <c r="I32" s="471"/>
      <c r="J32" s="472"/>
      <c r="K32" s="471"/>
      <c r="L32" s="88"/>
      <c r="M32" s="473"/>
      <c r="N32" s="474"/>
      <c r="O32" s="83"/>
      <c r="P32" s="38"/>
    </row>
    <row r="33" spans="2:16" ht="15.75" thickBot="1" x14ac:dyDescent="0.3">
      <c r="B33" s="25"/>
      <c r="C33" s="437" t="s">
        <v>63</v>
      </c>
      <c r="D33" s="438"/>
      <c r="E33" s="438"/>
      <c r="F33" s="438"/>
      <c r="G33" s="438"/>
      <c r="H33" s="438"/>
      <c r="I33" s="438"/>
      <c r="J33" s="438"/>
      <c r="K33" s="438"/>
      <c r="L33" s="438"/>
      <c r="M33" s="438"/>
      <c r="N33" s="439"/>
      <c r="O33" s="89"/>
      <c r="P33" s="39"/>
    </row>
    <row r="34" spans="2:16" ht="13.5" customHeight="1" x14ac:dyDescent="0.2">
      <c r="B34" s="25"/>
      <c r="C34" s="462" t="s">
        <v>64</v>
      </c>
      <c r="D34" s="463"/>
      <c r="E34" s="463"/>
      <c r="F34" s="463"/>
      <c r="G34" s="463"/>
      <c r="H34" s="463"/>
      <c r="I34" s="463"/>
      <c r="J34" s="463"/>
      <c r="K34" s="463"/>
      <c r="L34" s="463"/>
      <c r="M34" s="463"/>
      <c r="N34" s="463"/>
      <c r="O34" s="464"/>
      <c r="P34" s="36"/>
    </row>
    <row r="35" spans="2:16" x14ac:dyDescent="0.2">
      <c r="B35" s="25"/>
      <c r="C35" s="465"/>
      <c r="D35" s="466"/>
      <c r="E35" s="466"/>
      <c r="F35" s="466"/>
      <c r="G35" s="466"/>
      <c r="H35" s="466"/>
      <c r="I35" s="466"/>
      <c r="J35" s="466"/>
      <c r="K35" s="466"/>
      <c r="L35" s="466"/>
      <c r="M35" s="466"/>
      <c r="N35" s="466"/>
      <c r="O35" s="467"/>
      <c r="P35" s="36"/>
    </row>
    <row r="36" spans="2:16" ht="13.5" thickBot="1" x14ac:dyDescent="0.25">
      <c r="B36" s="25"/>
      <c r="C36" s="468"/>
      <c r="D36" s="469"/>
      <c r="E36" s="469"/>
      <c r="F36" s="469"/>
      <c r="G36" s="469"/>
      <c r="H36" s="469"/>
      <c r="I36" s="469"/>
      <c r="J36" s="469"/>
      <c r="K36" s="469"/>
      <c r="L36" s="469"/>
      <c r="M36" s="469"/>
      <c r="N36" s="469"/>
      <c r="O36" s="470"/>
      <c r="P36" s="36"/>
    </row>
    <row r="37" spans="2:16" ht="15" x14ac:dyDescent="0.25">
      <c r="B37" s="25"/>
      <c r="C37" s="447" t="s">
        <v>5</v>
      </c>
      <c r="D37" s="448"/>
      <c r="E37" s="448"/>
      <c r="F37" s="448"/>
      <c r="G37" s="448"/>
      <c r="H37" s="448"/>
      <c r="I37" s="448"/>
      <c r="J37" s="454"/>
      <c r="K37" s="218" t="s">
        <v>56</v>
      </c>
      <c r="L37" s="80" t="s">
        <v>7</v>
      </c>
      <c r="M37" s="453" t="s">
        <v>65</v>
      </c>
      <c r="N37" s="454"/>
      <c r="O37" s="81" t="s">
        <v>62</v>
      </c>
      <c r="P37" s="37"/>
    </row>
    <row r="38" spans="2:16" ht="14.25" x14ac:dyDescent="0.2">
      <c r="B38" s="25"/>
      <c r="C38" s="431"/>
      <c r="D38" s="432"/>
      <c r="E38" s="432"/>
      <c r="F38" s="432"/>
      <c r="G38" s="432"/>
      <c r="H38" s="432"/>
      <c r="I38" s="432"/>
      <c r="J38" s="508"/>
      <c r="K38" s="222"/>
      <c r="L38" s="90"/>
      <c r="M38" s="512"/>
      <c r="N38" s="513"/>
      <c r="O38" s="83"/>
      <c r="P38" s="38"/>
    </row>
    <row r="39" spans="2:16" ht="15" thickBot="1" x14ac:dyDescent="0.25">
      <c r="B39" s="25"/>
      <c r="C39" s="443"/>
      <c r="D39" s="444"/>
      <c r="E39" s="444"/>
      <c r="F39" s="444"/>
      <c r="G39" s="444"/>
      <c r="H39" s="444"/>
      <c r="I39" s="444"/>
      <c r="J39" s="471"/>
      <c r="K39" s="85"/>
      <c r="L39" s="91"/>
      <c r="M39" s="445"/>
      <c r="N39" s="446"/>
      <c r="O39" s="92"/>
      <c r="P39" s="38"/>
    </row>
    <row r="40" spans="2:16" ht="15.75" thickBot="1" x14ac:dyDescent="0.3">
      <c r="B40" s="25"/>
      <c r="C40" s="437" t="s">
        <v>63</v>
      </c>
      <c r="D40" s="438"/>
      <c r="E40" s="438"/>
      <c r="F40" s="438"/>
      <c r="G40" s="438"/>
      <c r="H40" s="438"/>
      <c r="I40" s="438"/>
      <c r="J40" s="438"/>
      <c r="K40" s="438"/>
      <c r="L40" s="438"/>
      <c r="M40" s="438"/>
      <c r="N40" s="439"/>
      <c r="O40" s="93">
        <v>0</v>
      </c>
      <c r="P40" s="38"/>
    </row>
    <row r="41" spans="2:16" x14ac:dyDescent="0.2">
      <c r="B41" s="25"/>
      <c r="C41" s="462" t="s">
        <v>66</v>
      </c>
      <c r="D41" s="463"/>
      <c r="E41" s="463"/>
      <c r="F41" s="463"/>
      <c r="G41" s="463"/>
      <c r="H41" s="463"/>
      <c r="I41" s="463"/>
      <c r="J41" s="463"/>
      <c r="K41" s="463"/>
      <c r="L41" s="463"/>
      <c r="M41" s="463"/>
      <c r="N41" s="463"/>
      <c r="O41" s="464"/>
      <c r="P41" s="36"/>
    </row>
    <row r="42" spans="2:16" x14ac:dyDescent="0.2">
      <c r="B42" s="25"/>
      <c r="C42" s="465"/>
      <c r="D42" s="466"/>
      <c r="E42" s="466"/>
      <c r="F42" s="466"/>
      <c r="G42" s="466"/>
      <c r="H42" s="466"/>
      <c r="I42" s="466"/>
      <c r="J42" s="466"/>
      <c r="K42" s="466"/>
      <c r="L42" s="466"/>
      <c r="M42" s="466"/>
      <c r="N42" s="466"/>
      <c r="O42" s="467"/>
      <c r="P42" s="36"/>
    </row>
    <row r="43" spans="2:16" ht="13.5" thickBot="1" x14ac:dyDescent="0.25">
      <c r="B43" s="25"/>
      <c r="C43" s="468"/>
      <c r="D43" s="469"/>
      <c r="E43" s="469"/>
      <c r="F43" s="469"/>
      <c r="G43" s="469"/>
      <c r="H43" s="469"/>
      <c r="I43" s="469"/>
      <c r="J43" s="469"/>
      <c r="K43" s="469"/>
      <c r="L43" s="469"/>
      <c r="M43" s="469"/>
      <c r="N43" s="469"/>
      <c r="O43" s="470"/>
      <c r="P43" s="36"/>
    </row>
    <row r="44" spans="2:16" ht="17.25" x14ac:dyDescent="0.25">
      <c r="B44" s="25"/>
      <c r="C44" s="447" t="s">
        <v>67</v>
      </c>
      <c r="D44" s="448"/>
      <c r="E44" s="448"/>
      <c r="F44" s="448"/>
      <c r="G44" s="448"/>
      <c r="H44" s="448"/>
      <c r="I44" s="448"/>
      <c r="J44" s="80" t="s">
        <v>68</v>
      </c>
      <c r="K44" s="220" t="s">
        <v>69</v>
      </c>
      <c r="L44" s="94" t="s">
        <v>70</v>
      </c>
      <c r="M44" s="453" t="s">
        <v>71</v>
      </c>
      <c r="N44" s="454"/>
      <c r="O44" s="81" t="s">
        <v>62</v>
      </c>
      <c r="P44" s="37"/>
    </row>
    <row r="45" spans="2:16" ht="14.25" x14ac:dyDescent="0.2">
      <c r="B45" s="25"/>
      <c r="C45" s="431"/>
      <c r="D45" s="432"/>
      <c r="E45" s="432"/>
      <c r="F45" s="432"/>
      <c r="G45" s="432"/>
      <c r="H45" s="432"/>
      <c r="I45" s="432"/>
      <c r="J45" s="95"/>
      <c r="K45" s="96"/>
      <c r="L45" s="95"/>
      <c r="M45" s="451"/>
      <c r="N45" s="452"/>
      <c r="O45" s="83"/>
      <c r="P45" s="38"/>
    </row>
    <row r="46" spans="2:16" ht="15" thickBot="1" x14ac:dyDescent="0.25">
      <c r="B46" s="25"/>
      <c r="C46" s="443"/>
      <c r="D46" s="444"/>
      <c r="E46" s="444"/>
      <c r="F46" s="444"/>
      <c r="G46" s="444"/>
      <c r="H46" s="444"/>
      <c r="I46" s="444"/>
      <c r="J46" s="97"/>
      <c r="K46" s="98"/>
      <c r="L46" s="97"/>
      <c r="M46" s="445"/>
      <c r="N46" s="446"/>
      <c r="O46" s="99"/>
      <c r="P46" s="38"/>
    </row>
    <row r="47" spans="2:16" ht="15.75" thickBot="1" x14ac:dyDescent="0.3">
      <c r="B47" s="25"/>
      <c r="C47" s="437" t="s">
        <v>63</v>
      </c>
      <c r="D47" s="438"/>
      <c r="E47" s="438"/>
      <c r="F47" s="438"/>
      <c r="G47" s="438"/>
      <c r="H47" s="438"/>
      <c r="I47" s="438"/>
      <c r="J47" s="438"/>
      <c r="K47" s="438"/>
      <c r="L47" s="438"/>
      <c r="M47" s="438"/>
      <c r="N47" s="439"/>
      <c r="O47" s="89"/>
      <c r="P47" s="39"/>
    </row>
    <row r="48" spans="2:16" x14ac:dyDescent="0.2">
      <c r="B48" s="25"/>
      <c r="C48" s="462" t="s">
        <v>72</v>
      </c>
      <c r="D48" s="463"/>
      <c r="E48" s="463"/>
      <c r="F48" s="463"/>
      <c r="G48" s="463"/>
      <c r="H48" s="463"/>
      <c r="I48" s="463"/>
      <c r="J48" s="463"/>
      <c r="K48" s="463"/>
      <c r="L48" s="463"/>
      <c r="M48" s="463"/>
      <c r="N48" s="463"/>
      <c r="O48" s="464"/>
      <c r="P48" s="36"/>
    </row>
    <row r="49" spans="2:16" x14ac:dyDescent="0.2">
      <c r="B49" s="25"/>
      <c r="C49" s="465"/>
      <c r="D49" s="466"/>
      <c r="E49" s="466"/>
      <c r="F49" s="466"/>
      <c r="G49" s="466"/>
      <c r="H49" s="466"/>
      <c r="I49" s="466"/>
      <c r="J49" s="466"/>
      <c r="K49" s="466"/>
      <c r="L49" s="466"/>
      <c r="M49" s="466"/>
      <c r="N49" s="466"/>
      <c r="O49" s="467"/>
      <c r="P49" s="36"/>
    </row>
    <row r="50" spans="2:16" ht="13.5" thickBot="1" x14ac:dyDescent="0.25">
      <c r="B50" s="25"/>
      <c r="C50" s="468"/>
      <c r="D50" s="469"/>
      <c r="E50" s="469"/>
      <c r="F50" s="469"/>
      <c r="G50" s="469"/>
      <c r="H50" s="469"/>
      <c r="I50" s="469"/>
      <c r="J50" s="469"/>
      <c r="K50" s="469"/>
      <c r="L50" s="469"/>
      <c r="M50" s="469"/>
      <c r="N50" s="469"/>
      <c r="O50" s="470"/>
      <c r="P50" s="36"/>
    </row>
    <row r="51" spans="2:16" ht="30" x14ac:dyDescent="0.25">
      <c r="B51" s="25"/>
      <c r="C51" s="447" t="s">
        <v>73</v>
      </c>
      <c r="D51" s="448"/>
      <c r="E51" s="448"/>
      <c r="F51" s="448"/>
      <c r="G51" s="448"/>
      <c r="H51" s="448"/>
      <c r="I51" s="448"/>
      <c r="J51" s="80" t="s">
        <v>74</v>
      </c>
      <c r="K51" s="100" t="s">
        <v>75</v>
      </c>
      <c r="L51" s="101" t="s">
        <v>76</v>
      </c>
      <c r="M51" s="449" t="s">
        <v>61</v>
      </c>
      <c r="N51" s="450"/>
      <c r="O51" s="102" t="s">
        <v>62</v>
      </c>
      <c r="P51" s="40"/>
    </row>
    <row r="52" spans="2:16" ht="14.25" x14ac:dyDescent="0.2">
      <c r="B52" s="25"/>
      <c r="C52" s="103"/>
      <c r="D52" s="104"/>
      <c r="E52" s="104"/>
      <c r="F52" s="104"/>
      <c r="G52" s="104"/>
      <c r="H52" s="104"/>
      <c r="I52" s="104"/>
      <c r="J52" s="105"/>
      <c r="K52" s="106"/>
      <c r="L52" s="107"/>
      <c r="M52" s="455"/>
      <c r="N52" s="456"/>
      <c r="O52" s="108"/>
      <c r="P52" s="41"/>
    </row>
    <row r="53" spans="2:16" ht="14.25" x14ac:dyDescent="0.2">
      <c r="B53" s="25"/>
      <c r="C53" s="103"/>
      <c r="D53" s="104"/>
      <c r="E53" s="104"/>
      <c r="F53" s="104"/>
      <c r="G53" s="104"/>
      <c r="H53" s="104"/>
      <c r="I53" s="104"/>
      <c r="J53" s="105"/>
      <c r="K53" s="106"/>
      <c r="L53" s="107"/>
      <c r="M53" s="455"/>
      <c r="N53" s="456"/>
      <c r="O53" s="108"/>
      <c r="P53" s="41"/>
    </row>
    <row r="54" spans="2:16" ht="14.25" x14ac:dyDescent="0.2">
      <c r="B54" s="25"/>
      <c r="C54" s="103"/>
      <c r="D54" s="104"/>
      <c r="E54" s="104"/>
      <c r="F54" s="104"/>
      <c r="G54" s="104"/>
      <c r="H54" s="104"/>
      <c r="I54" s="104"/>
      <c r="J54" s="105"/>
      <c r="K54" s="106"/>
      <c r="L54" s="107"/>
      <c r="M54" s="451"/>
      <c r="N54" s="452"/>
      <c r="O54" s="108"/>
      <c r="P54" s="41"/>
    </row>
    <row r="55" spans="2:16" ht="15" thickBot="1" x14ac:dyDescent="0.25">
      <c r="B55" s="25"/>
      <c r="C55" s="443"/>
      <c r="D55" s="444"/>
      <c r="E55" s="444"/>
      <c r="F55" s="444"/>
      <c r="G55" s="444"/>
      <c r="H55" s="444"/>
      <c r="I55" s="444"/>
      <c r="J55" s="97"/>
      <c r="K55" s="98"/>
      <c r="L55" s="97"/>
      <c r="M55" s="445"/>
      <c r="N55" s="446"/>
      <c r="O55" s="99"/>
      <c r="P55" s="38"/>
    </row>
    <row r="56" spans="2:16" ht="15.75" thickBot="1" x14ac:dyDescent="0.3">
      <c r="B56" s="25"/>
      <c r="C56" s="437" t="s">
        <v>63</v>
      </c>
      <c r="D56" s="438"/>
      <c r="E56" s="438"/>
      <c r="F56" s="438"/>
      <c r="G56" s="438"/>
      <c r="H56" s="438"/>
      <c r="I56" s="438"/>
      <c r="J56" s="438"/>
      <c r="K56" s="438"/>
      <c r="L56" s="438"/>
      <c r="M56" s="438"/>
      <c r="N56" s="439"/>
      <c r="O56" s="93"/>
      <c r="P56" s="38"/>
    </row>
    <row r="57" spans="2:16" ht="15" thickBot="1" x14ac:dyDescent="0.25">
      <c r="B57" s="25"/>
      <c r="C57" s="75"/>
      <c r="D57" s="52"/>
      <c r="E57" s="52"/>
      <c r="F57" s="52"/>
      <c r="G57" s="52"/>
      <c r="H57" s="52"/>
      <c r="I57" s="52"/>
      <c r="J57" s="52"/>
      <c r="K57" s="52"/>
      <c r="L57" s="52"/>
      <c r="M57" s="52"/>
      <c r="N57" s="52"/>
      <c r="O57" s="76"/>
      <c r="P57" s="26"/>
    </row>
    <row r="58" spans="2:16" ht="15.75" thickBot="1" x14ac:dyDescent="0.3">
      <c r="B58" s="25"/>
      <c r="C58" s="440" t="s">
        <v>77</v>
      </c>
      <c r="D58" s="441"/>
      <c r="E58" s="441"/>
      <c r="F58" s="441"/>
      <c r="G58" s="441"/>
      <c r="H58" s="441"/>
      <c r="I58" s="441"/>
      <c r="J58" s="441"/>
      <c r="K58" s="441"/>
      <c r="L58" s="441"/>
      <c r="M58" s="441"/>
      <c r="N58" s="442"/>
      <c r="O58" s="109"/>
      <c r="P58" s="42"/>
    </row>
    <row r="59" spans="2:16" x14ac:dyDescent="0.2">
      <c r="B59" s="25"/>
      <c r="C59" s="462" t="s">
        <v>78</v>
      </c>
      <c r="D59" s="463"/>
      <c r="E59" s="463"/>
      <c r="F59" s="463"/>
      <c r="G59" s="463"/>
      <c r="H59" s="463"/>
      <c r="I59" s="463"/>
      <c r="J59" s="463"/>
      <c r="K59" s="463"/>
      <c r="L59" s="463"/>
      <c r="M59" s="463"/>
      <c r="N59" s="463"/>
      <c r="O59" s="464"/>
      <c r="P59" s="36"/>
    </row>
    <row r="60" spans="2:16" x14ac:dyDescent="0.2">
      <c r="B60" s="25"/>
      <c r="C60" s="465"/>
      <c r="D60" s="466"/>
      <c r="E60" s="466"/>
      <c r="F60" s="466"/>
      <c r="G60" s="466"/>
      <c r="H60" s="466"/>
      <c r="I60" s="466"/>
      <c r="J60" s="466"/>
      <c r="K60" s="466"/>
      <c r="L60" s="466"/>
      <c r="M60" s="466"/>
      <c r="N60" s="466"/>
      <c r="O60" s="467"/>
      <c r="P60" s="36"/>
    </row>
    <row r="61" spans="2:16" ht="13.5" thickBot="1" x14ac:dyDescent="0.25">
      <c r="B61" s="25"/>
      <c r="C61" s="468"/>
      <c r="D61" s="469"/>
      <c r="E61" s="469"/>
      <c r="F61" s="469"/>
      <c r="G61" s="469"/>
      <c r="H61" s="469"/>
      <c r="I61" s="469"/>
      <c r="J61" s="469"/>
      <c r="K61" s="469"/>
      <c r="L61" s="469"/>
      <c r="M61" s="469"/>
      <c r="N61" s="469"/>
      <c r="O61" s="470"/>
      <c r="P61" s="36"/>
    </row>
    <row r="62" spans="2:16" ht="15" x14ac:dyDescent="0.25">
      <c r="B62" s="25"/>
      <c r="C62" s="447" t="s">
        <v>79</v>
      </c>
      <c r="D62" s="448"/>
      <c r="E62" s="448"/>
      <c r="F62" s="448"/>
      <c r="G62" s="448"/>
      <c r="H62" s="448"/>
      <c r="I62" s="448"/>
      <c r="J62" s="220"/>
      <c r="K62" s="221"/>
      <c r="L62" s="101" t="s">
        <v>80</v>
      </c>
      <c r="M62" s="449" t="s">
        <v>81</v>
      </c>
      <c r="N62" s="450"/>
      <c r="O62" s="102"/>
      <c r="P62" s="40"/>
    </row>
    <row r="63" spans="2:16" ht="14.25" x14ac:dyDescent="0.2">
      <c r="B63" s="25"/>
      <c r="C63" s="431" t="s">
        <v>82</v>
      </c>
      <c r="D63" s="432"/>
      <c r="E63" s="432"/>
      <c r="F63" s="432"/>
      <c r="G63" s="432"/>
      <c r="H63" s="432"/>
      <c r="I63" s="432"/>
      <c r="J63" s="110"/>
      <c r="K63" s="111"/>
      <c r="L63" s="112"/>
      <c r="M63" s="433"/>
      <c r="N63" s="434"/>
      <c r="O63" s="113"/>
      <c r="P63" s="43"/>
    </row>
    <row r="64" spans="2:16" ht="14.25" x14ac:dyDescent="0.2">
      <c r="B64" s="25"/>
      <c r="C64" s="84" t="s">
        <v>83</v>
      </c>
      <c r="D64" s="85"/>
      <c r="E64" s="85"/>
      <c r="F64" s="85"/>
      <c r="G64" s="85"/>
      <c r="H64" s="85"/>
      <c r="I64" s="85"/>
      <c r="J64" s="110"/>
      <c r="K64" s="111"/>
      <c r="L64" s="112"/>
      <c r="M64" s="433"/>
      <c r="N64" s="434"/>
      <c r="O64" s="113"/>
      <c r="P64" s="43"/>
    </row>
    <row r="65" spans="2:16" ht="15" thickBot="1" x14ac:dyDescent="0.25">
      <c r="B65" s="25"/>
      <c r="C65" s="69" t="s">
        <v>84</v>
      </c>
      <c r="D65" s="70"/>
      <c r="E65" s="70"/>
      <c r="F65" s="70"/>
      <c r="G65" s="70"/>
      <c r="H65" s="70"/>
      <c r="I65" s="70"/>
      <c r="J65" s="114"/>
      <c r="K65" s="115"/>
      <c r="L65" s="112"/>
      <c r="M65" s="435"/>
      <c r="N65" s="436"/>
      <c r="O65" s="113"/>
      <c r="P65" s="43"/>
    </row>
    <row r="66" spans="2:16" ht="15.75" thickBot="1" x14ac:dyDescent="0.3">
      <c r="B66" s="25"/>
      <c r="C66" s="437" t="s">
        <v>63</v>
      </c>
      <c r="D66" s="438"/>
      <c r="E66" s="438"/>
      <c r="F66" s="438"/>
      <c r="G66" s="438"/>
      <c r="H66" s="438"/>
      <c r="I66" s="438"/>
      <c r="J66" s="438"/>
      <c r="K66" s="438"/>
      <c r="L66" s="438"/>
      <c r="M66" s="438"/>
      <c r="N66" s="439"/>
      <c r="O66" s="116"/>
      <c r="P66" s="44"/>
    </row>
    <row r="67" spans="2:16" ht="15" thickBot="1" x14ac:dyDescent="0.25">
      <c r="B67" s="25"/>
      <c r="C67" s="75"/>
      <c r="D67" s="52"/>
      <c r="E67" s="52"/>
      <c r="F67" s="52"/>
      <c r="G67" s="52"/>
      <c r="H67" s="52"/>
      <c r="I67" s="52"/>
      <c r="J67" s="52"/>
      <c r="K67" s="52"/>
      <c r="L67" s="52"/>
      <c r="M67" s="52"/>
      <c r="N67" s="52"/>
      <c r="O67" s="76"/>
      <c r="P67" s="26"/>
    </row>
    <row r="68" spans="2:16" ht="15.75" thickBot="1" x14ac:dyDescent="0.3">
      <c r="B68" s="25"/>
      <c r="C68" s="440" t="s">
        <v>85</v>
      </c>
      <c r="D68" s="441"/>
      <c r="E68" s="441"/>
      <c r="F68" s="441"/>
      <c r="G68" s="441"/>
      <c r="H68" s="441"/>
      <c r="I68" s="441"/>
      <c r="J68" s="441"/>
      <c r="K68" s="441"/>
      <c r="L68" s="441"/>
      <c r="M68" s="441"/>
      <c r="N68" s="442"/>
      <c r="O68" s="117"/>
      <c r="P68" s="44"/>
    </row>
    <row r="69" spans="2:16" ht="14.25" x14ac:dyDescent="0.2">
      <c r="B69" s="25"/>
      <c r="C69" s="75"/>
      <c r="D69" s="52"/>
      <c r="E69" s="52"/>
      <c r="F69" s="52"/>
      <c r="G69" s="52"/>
      <c r="H69" s="52"/>
      <c r="I69" s="52"/>
      <c r="J69" s="52"/>
      <c r="K69" s="52"/>
      <c r="L69" s="52"/>
      <c r="M69" s="52"/>
      <c r="N69" s="52"/>
      <c r="O69" s="76"/>
      <c r="P69" s="26"/>
    </row>
    <row r="70" spans="2:16" ht="14.25" x14ac:dyDescent="0.2">
      <c r="B70" s="25"/>
      <c r="C70" s="75"/>
      <c r="D70" s="52"/>
      <c r="E70" s="52"/>
      <c r="F70" s="52"/>
      <c r="G70" s="52"/>
      <c r="H70" s="118" t="s">
        <v>86</v>
      </c>
      <c r="I70" s="118"/>
      <c r="J70" s="118"/>
      <c r="K70" s="118"/>
      <c r="L70" s="52"/>
      <c r="M70" s="52"/>
      <c r="N70" s="52"/>
      <c r="O70" s="76"/>
      <c r="P70" s="26"/>
    </row>
    <row r="71" spans="2:16" ht="15" x14ac:dyDescent="0.25">
      <c r="B71" s="25"/>
      <c r="C71" s="75"/>
      <c r="D71" s="52"/>
      <c r="E71" s="52"/>
      <c r="F71" s="52"/>
      <c r="G71" s="52"/>
      <c r="H71" s="118" t="s">
        <v>87</v>
      </c>
      <c r="I71" s="52"/>
      <c r="J71" s="52"/>
      <c r="K71" s="52"/>
      <c r="L71" s="52"/>
      <c r="M71" s="52"/>
      <c r="N71" s="52"/>
      <c r="O71" s="76"/>
      <c r="P71" s="45"/>
    </row>
    <row r="72" spans="2:16" ht="15" x14ac:dyDescent="0.25">
      <c r="B72" s="25"/>
      <c r="C72" s="75"/>
      <c r="D72" s="52"/>
      <c r="E72" s="52"/>
      <c r="F72" s="52"/>
      <c r="G72" s="52"/>
      <c r="H72" s="118" t="s">
        <v>88</v>
      </c>
      <c r="I72" s="52"/>
      <c r="J72" s="52"/>
      <c r="K72" s="52"/>
      <c r="L72" s="52"/>
      <c r="M72" s="52"/>
      <c r="N72" s="52"/>
      <c r="O72" s="76"/>
      <c r="P72" s="45"/>
    </row>
    <row r="73" spans="2:16" ht="14.25" x14ac:dyDescent="0.2">
      <c r="B73" s="25"/>
      <c r="C73" s="61"/>
      <c r="D73" s="119"/>
      <c r="E73" s="119"/>
      <c r="F73" s="119"/>
      <c r="G73" s="119"/>
      <c r="H73" s="118" t="s">
        <v>89</v>
      </c>
      <c r="I73" s="119"/>
      <c r="J73" s="119"/>
      <c r="K73" s="119"/>
      <c r="L73" s="119"/>
      <c r="M73" s="119"/>
      <c r="N73" s="119"/>
      <c r="O73" s="120"/>
      <c r="P73" s="46"/>
    </row>
    <row r="74" spans="2:16" ht="14.25" x14ac:dyDescent="0.2">
      <c r="B74" s="25"/>
      <c r="C74" s="75"/>
      <c r="D74" s="52"/>
      <c r="E74" s="52"/>
      <c r="F74" s="52"/>
      <c r="G74" s="52"/>
      <c r="H74" s="52" t="s">
        <v>90</v>
      </c>
      <c r="I74" s="52"/>
      <c r="J74" s="52"/>
      <c r="K74" s="52"/>
      <c r="L74" s="52"/>
      <c r="M74" s="52"/>
      <c r="N74" s="52"/>
      <c r="O74" s="76"/>
      <c r="P74" s="26"/>
    </row>
    <row r="75" spans="2:16" ht="15" x14ac:dyDescent="0.25">
      <c r="B75" s="25"/>
      <c r="C75" s="121" t="s">
        <v>91</v>
      </c>
      <c r="D75" s="122"/>
      <c r="E75" s="122"/>
      <c r="F75" s="122"/>
      <c r="G75" s="122"/>
      <c r="H75" s="122"/>
      <c r="I75" s="122"/>
      <c r="J75" s="122"/>
      <c r="K75" s="122"/>
      <c r="L75" s="122"/>
      <c r="M75" s="122"/>
      <c r="N75" s="122"/>
      <c r="O75" s="123"/>
      <c r="P75" s="26"/>
    </row>
    <row r="76" spans="2:16" ht="14.25" x14ac:dyDescent="0.2">
      <c r="B76" s="25"/>
      <c r="C76" s="428"/>
      <c r="D76" s="429"/>
      <c r="E76" s="429"/>
      <c r="F76" s="429"/>
      <c r="G76" s="429"/>
      <c r="H76" s="429"/>
      <c r="I76" s="429"/>
      <c r="J76" s="429"/>
      <c r="K76" s="429"/>
      <c r="L76" s="429"/>
      <c r="M76" s="429"/>
      <c r="N76" s="429"/>
      <c r="O76" s="430"/>
      <c r="P76" s="46"/>
    </row>
    <row r="77" spans="2:16" ht="14.25" x14ac:dyDescent="0.2">
      <c r="B77" s="25"/>
      <c r="C77" s="428"/>
      <c r="D77" s="429"/>
      <c r="E77" s="429"/>
      <c r="F77" s="429"/>
      <c r="G77" s="429"/>
      <c r="H77" s="429"/>
      <c r="I77" s="429"/>
      <c r="J77" s="429"/>
      <c r="K77" s="429"/>
      <c r="L77" s="429"/>
      <c r="M77" s="429"/>
      <c r="N77" s="429"/>
      <c r="O77" s="430"/>
      <c r="P77" s="46"/>
    </row>
    <row r="78" spans="2:16" ht="14.25" x14ac:dyDescent="0.2">
      <c r="B78" s="25"/>
      <c r="C78" s="61"/>
      <c r="D78" s="119"/>
      <c r="E78" s="119"/>
      <c r="F78" s="119"/>
      <c r="G78" s="119"/>
      <c r="H78" s="119"/>
      <c r="I78" s="119"/>
      <c r="J78" s="119"/>
      <c r="K78" s="119"/>
      <c r="L78" s="119"/>
      <c r="M78" s="119"/>
      <c r="N78" s="119"/>
      <c r="O78" s="120"/>
      <c r="P78" s="46"/>
    </row>
    <row r="79" spans="2:16" ht="15" x14ac:dyDescent="0.25">
      <c r="B79" s="25"/>
      <c r="C79" s="124" t="s">
        <v>92</v>
      </c>
      <c r="D79" s="119"/>
      <c r="E79" s="119"/>
      <c r="F79" s="119"/>
      <c r="G79" s="119"/>
      <c r="H79" s="119"/>
      <c r="I79" s="119"/>
      <c r="J79" s="119"/>
      <c r="K79" s="119"/>
      <c r="L79" s="119"/>
      <c r="M79" s="119"/>
      <c r="N79" s="119"/>
      <c r="O79" s="120"/>
      <c r="P79" s="46"/>
    </row>
    <row r="80" spans="2:16" ht="12.75" customHeight="1" x14ac:dyDescent="0.2">
      <c r="B80" s="25"/>
      <c r="C80" s="425" t="s">
        <v>93</v>
      </c>
      <c r="D80" s="426"/>
      <c r="E80" s="426"/>
      <c r="F80" s="426"/>
      <c r="G80" s="426"/>
      <c r="H80" s="426"/>
      <c r="I80" s="426"/>
      <c r="J80" s="426"/>
      <c r="K80" s="426"/>
      <c r="L80" s="426"/>
      <c r="M80" s="426"/>
      <c r="N80" s="426"/>
      <c r="O80" s="427"/>
      <c r="P80" s="47"/>
    </row>
    <row r="81" spans="2:16" ht="28.5" customHeight="1" x14ac:dyDescent="0.2">
      <c r="B81" s="25"/>
      <c r="C81" s="425"/>
      <c r="D81" s="426"/>
      <c r="E81" s="426"/>
      <c r="F81" s="426"/>
      <c r="G81" s="426"/>
      <c r="H81" s="426"/>
      <c r="I81" s="426"/>
      <c r="J81" s="426"/>
      <c r="K81" s="426"/>
      <c r="L81" s="426"/>
      <c r="M81" s="426"/>
      <c r="N81" s="426"/>
      <c r="O81" s="427"/>
      <c r="P81" s="47"/>
    </row>
    <row r="82" spans="2:16" ht="13.35" customHeight="1" x14ac:dyDescent="0.2">
      <c r="B82" s="25"/>
      <c r="C82" s="425" t="s">
        <v>94</v>
      </c>
      <c r="D82" s="426"/>
      <c r="E82" s="426"/>
      <c r="F82" s="426"/>
      <c r="G82" s="426"/>
      <c r="H82" s="426"/>
      <c r="I82" s="426"/>
      <c r="J82" s="426"/>
      <c r="K82" s="426"/>
      <c r="L82" s="426"/>
      <c r="M82" s="426"/>
      <c r="N82" s="426"/>
      <c r="O82" s="427"/>
      <c r="P82" s="47"/>
    </row>
    <row r="83" spans="2:16" ht="45" customHeight="1" x14ac:dyDescent="0.2">
      <c r="B83" s="25"/>
      <c r="C83" s="425"/>
      <c r="D83" s="426"/>
      <c r="E83" s="426"/>
      <c r="F83" s="426"/>
      <c r="G83" s="426"/>
      <c r="H83" s="426"/>
      <c r="I83" s="426"/>
      <c r="J83" s="426"/>
      <c r="K83" s="426"/>
      <c r="L83" s="426"/>
      <c r="M83" s="426"/>
      <c r="N83" s="426"/>
      <c r="O83" s="427"/>
      <c r="P83" s="47"/>
    </row>
    <row r="84" spans="2:16" ht="14.25" x14ac:dyDescent="0.2">
      <c r="B84" s="25"/>
      <c r="C84" s="61"/>
      <c r="D84" s="119"/>
      <c r="E84" s="119"/>
      <c r="F84" s="119"/>
      <c r="G84" s="119"/>
      <c r="H84" s="119"/>
      <c r="I84" s="119"/>
      <c r="J84" s="119"/>
      <c r="K84" s="119"/>
      <c r="L84" s="119"/>
      <c r="M84" s="119"/>
      <c r="N84" s="119"/>
      <c r="O84" s="120"/>
      <c r="P84" s="46"/>
    </row>
    <row r="85" spans="2:16" ht="14.25" x14ac:dyDescent="0.2">
      <c r="B85" s="25"/>
      <c r="C85" s="75"/>
      <c r="D85" s="52"/>
      <c r="E85" s="52"/>
      <c r="F85" s="52"/>
      <c r="G85" s="52"/>
      <c r="H85" s="118" t="s">
        <v>86</v>
      </c>
      <c r="I85" s="52"/>
      <c r="J85" s="52"/>
      <c r="K85" s="52"/>
      <c r="L85" s="52"/>
      <c r="M85" s="52"/>
      <c r="N85" s="52"/>
      <c r="O85" s="76"/>
      <c r="P85" s="26"/>
    </row>
    <row r="86" spans="2:16" ht="14.25" x14ac:dyDescent="0.2">
      <c r="B86" s="25"/>
      <c r="C86" s="75"/>
      <c r="D86" s="52"/>
      <c r="E86" s="52"/>
      <c r="F86" s="52"/>
      <c r="G86" s="52"/>
      <c r="H86" s="52" t="s">
        <v>87</v>
      </c>
      <c r="I86" s="85"/>
      <c r="J86" s="85"/>
      <c r="K86" s="85"/>
      <c r="L86" s="52"/>
      <c r="M86" s="52"/>
      <c r="N86" s="52"/>
      <c r="O86" s="76"/>
      <c r="P86" s="26"/>
    </row>
    <row r="87" spans="2:16" ht="14.25" x14ac:dyDescent="0.2">
      <c r="B87" s="25"/>
      <c r="C87" s="75"/>
      <c r="D87" s="52"/>
      <c r="E87" s="52"/>
      <c r="F87" s="52"/>
      <c r="G87" s="52"/>
      <c r="H87" s="52" t="s">
        <v>95</v>
      </c>
      <c r="I87" s="125"/>
      <c r="J87" s="125"/>
      <c r="K87" s="125"/>
      <c r="L87" s="52"/>
      <c r="M87" s="52"/>
      <c r="N87" s="52"/>
      <c r="O87" s="76"/>
      <c r="P87" s="26"/>
    </row>
    <row r="88" spans="2:16" ht="14.25" x14ac:dyDescent="0.2">
      <c r="B88" s="25"/>
      <c r="C88" s="126"/>
      <c r="D88" s="119"/>
      <c r="E88" s="119"/>
      <c r="F88" s="119"/>
      <c r="G88" s="119"/>
      <c r="H88" s="52" t="s">
        <v>96</v>
      </c>
      <c r="I88" s="52"/>
      <c r="J88" s="52"/>
      <c r="K88" s="52"/>
      <c r="L88" s="119"/>
      <c r="M88" s="119"/>
      <c r="N88" s="119"/>
      <c r="O88" s="120"/>
      <c r="P88" s="46"/>
    </row>
    <row r="89" spans="2:16" ht="18.75" customHeight="1" thickBot="1" x14ac:dyDescent="0.3">
      <c r="B89" s="25"/>
      <c r="C89" s="421"/>
      <c r="D89" s="422"/>
      <c r="E89" s="422"/>
      <c r="F89" s="98"/>
      <c r="G89" s="98"/>
      <c r="H89" s="98"/>
      <c r="I89" s="98"/>
      <c r="J89" s="98"/>
      <c r="K89" s="419"/>
      <c r="L89" s="419"/>
      <c r="M89" s="419"/>
      <c r="N89" s="419"/>
      <c r="O89" s="420"/>
      <c r="P89" s="48"/>
    </row>
    <row r="90" spans="2:16" ht="13.5" thickBot="1" x14ac:dyDescent="0.25">
      <c r="B90" s="49"/>
      <c r="C90" s="50"/>
      <c r="D90" s="50"/>
      <c r="E90" s="50"/>
      <c r="F90" s="50"/>
      <c r="G90" s="50"/>
      <c r="H90" s="50"/>
      <c r="I90" s="50"/>
      <c r="J90" s="50"/>
      <c r="K90" s="50"/>
      <c r="L90" s="50"/>
      <c r="M90" s="50"/>
      <c r="N90" s="50"/>
      <c r="O90" s="50"/>
      <c r="P90" s="51"/>
    </row>
    <row r="91" spans="2:16" ht="13.5" thickTop="1" x14ac:dyDescent="0.2"/>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YOHANA MILENA ARB GARCIA</cp:lastModifiedBy>
  <cp:revision/>
  <dcterms:created xsi:type="dcterms:W3CDTF">2006-06-27T16:47:25Z</dcterms:created>
  <dcterms:modified xsi:type="dcterms:W3CDTF">2026-06-18T15:54:41Z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