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3"/>
  <workbookPr/>
  <mc:AlternateContent xmlns:mc="http://schemas.openxmlformats.org/markup-compatibility/2006">
    <mc:Choice Requires="x15">
      <x15ac:absPath xmlns:x15ac="http://schemas.microsoft.com/office/spreadsheetml/2010/11/ac" url="/Users/juansebastianpenahuertas/Documents/2026/UAC-ALCALDIA/INTERVENTORIAS/ALUMBRADO /"/>
    </mc:Choice>
  </mc:AlternateContent>
  <xr:revisionPtr revIDLastSave="0" documentId="13_ncr:1_{57FCE779-4228-EC43-91A5-FA82B6568309}" xr6:coauthVersionLast="47" xr6:coauthVersionMax="47" xr10:uidLastSave="{00000000-0000-0000-0000-000000000000}"/>
  <bookViews>
    <workbookView xWindow="0" yWindow="660" windowWidth="29400" windowHeight="18460" xr2:uid="{6AE67B0E-EC48-4AA2-B1BA-F05BD8C5D36D}"/>
  </bookViews>
  <sheets>
    <sheet name="PRESUPUESTO OFICIAL" sheetId="1" r:id="rId1"/>
    <sheet name="OFERTA ECONOMICA" sheetId="2" r:id="rId2"/>
  </sheets>
  <definedNames>
    <definedName name="_xlnm.Print_Area" localSheetId="1">'OFERTA ECONOMICA'!$A$1:$H$25</definedName>
    <definedName name="_xlnm.Print_Area" localSheetId="0">'PRESUPUESTO OFICIAL'!$A$1:$H$25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21" i="2" l="1"/>
  <c r="H20" i="2"/>
  <c r="H19" i="2"/>
  <c r="H18" i="2"/>
  <c r="H17" i="2"/>
  <c r="H16" i="2"/>
  <c r="H12" i="2"/>
  <c r="H11" i="2"/>
  <c r="H10" i="2"/>
  <c r="H9" i="2"/>
  <c r="H8" i="2"/>
  <c r="H7" i="2"/>
  <c r="H6" i="2"/>
  <c r="H6" i="1"/>
  <c r="H22" i="2" l="1"/>
  <c r="H13" i="2"/>
  <c r="H21" i="1"/>
  <c r="H20" i="1"/>
  <c r="H19" i="1"/>
  <c r="H18" i="1"/>
  <c r="H17" i="1"/>
  <c r="H16" i="1"/>
  <c r="H12" i="1"/>
  <c r="H11" i="1"/>
  <c r="H10" i="1"/>
  <c r="H9" i="1"/>
  <c r="H8" i="1"/>
  <c r="H7" i="1"/>
  <c r="H23" i="2" l="1"/>
  <c r="H24" i="2" s="1"/>
  <c r="H25" i="2" s="1"/>
  <c r="H22" i="1"/>
  <c r="H13" i="1"/>
  <c r="H23" i="1" l="1"/>
  <c r="H24" i="1" s="1"/>
  <c r="H25" i="1" s="1"/>
</calcChain>
</file>

<file path=xl/sharedStrings.xml><?xml version="1.0" encoding="utf-8"?>
<sst xmlns="http://schemas.openxmlformats.org/spreadsheetml/2006/main" count="94" uniqueCount="35">
  <si>
    <t>Descricpión</t>
  </si>
  <si>
    <t>Cantidad</t>
  </si>
  <si>
    <t>% de Dedicación</t>
  </si>
  <si>
    <t>FM</t>
  </si>
  <si>
    <t xml:space="preserve">Salarios mensual </t>
  </si>
  <si>
    <t>Plazo
(Meses)</t>
  </si>
  <si>
    <t xml:space="preserve">Total Salarios </t>
  </si>
  <si>
    <t>Director de Interventoría</t>
  </si>
  <si>
    <t>Director Tecnico</t>
  </si>
  <si>
    <t>Director Financiero</t>
  </si>
  <si>
    <t>Director Legal</t>
  </si>
  <si>
    <t>Profesional Mantenimiento, expansión, verificación</t>
  </si>
  <si>
    <t>Ingeniero de Sistemas</t>
  </si>
  <si>
    <t>Tecnólogo Electricista</t>
  </si>
  <si>
    <t>A-TOTAL SALARIOS</t>
  </si>
  <si>
    <t>B - Otros Costos</t>
  </si>
  <si>
    <t>Unidad de Medida</t>
  </si>
  <si>
    <t>FP</t>
  </si>
  <si>
    <t xml:space="preserve">Valor Unitario mensual </t>
  </si>
  <si>
    <t>Plazo (Meses)</t>
  </si>
  <si>
    <t xml:space="preserve">Total Gastos Transportes </t>
  </si>
  <si>
    <t>Camioneta todo costo con conductor</t>
  </si>
  <si>
    <t>N/A</t>
  </si>
  <si>
    <t>Vehículo para Asunto TERCEROS</t>
  </si>
  <si>
    <t>Motos todo costo sin conductor</t>
  </si>
  <si>
    <t>Arrendamiento + Equipo de oficina</t>
  </si>
  <si>
    <t>Global</t>
  </si>
  <si>
    <t>Seguridad industrial y ocupacional</t>
  </si>
  <si>
    <t>Memorias e informes de avances</t>
  </si>
  <si>
    <t>B-TOTAL OTROS COSTOS</t>
  </si>
  <si>
    <t>SUBTOTAL (A+B)</t>
  </si>
  <si>
    <t>IVA</t>
  </si>
  <si>
    <t>COSTO TOTAL (A+B+C + IVA)</t>
  </si>
  <si>
    <t>«INTERVENTORÍA INTEGRAL AL CONTRATO DE “PRESTACIÓN DE SERVICIOS DE ACTIVIDADES INHERENTES AL ALUMBRADO PÚBLICO EN EL DISTRITO DE CARTAGENA DE INDIAS”»</t>
  </si>
  <si>
    <t>A - Costos directos de personal (Profesional, tecnólogo y técnico)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</si>
</sst>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$&quot;\ #,##0;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5" fontId="5" fillId="0" borderId="1" xfId="1" applyNumberFormat="1" applyFont="1" applyBorder="1" applyAlignment="1">
      <alignment horizontal="center" vertical="center"/>
    </xf>
    <xf numFmtId="5" fontId="4" fillId="0" borderId="1" xfId="0" applyNumberFormat="1" applyFont="1" applyBorder="1" applyAlignment="1">
      <alignment horizontal="center" vertical="top"/>
    </xf>
    <xf numFmtId="164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</cellXfs>
  <cellStyles count="4">
    <cellStyle name="Millares" xfId="1" builtinId="3"/>
    <cellStyle name="Moneda [0] 2" xfId="3" xr:uid="{93C59FD8-A771-4214-9A55-8A9EC1C085E5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491A5-30DF-4080-BBB2-C5CCFE904380}">
  <dimension ref="B1:H25"/>
  <sheetViews>
    <sheetView tabSelected="1" view="pageBreakPreview" zoomScale="109" zoomScaleNormal="100" workbookViewId="0">
      <selection activeCell="C34" sqref="C34"/>
    </sheetView>
  </sheetViews>
  <sheetFormatPr baseColWidth="10" defaultColWidth="14.1640625" defaultRowHeight="13" x14ac:dyDescent="0.2"/>
  <cols>
    <col min="1" max="1" width="1.83203125" style="1" customWidth="1"/>
    <col min="2" max="2" width="41.33203125" style="1" customWidth="1"/>
    <col min="3" max="6" width="14.1640625" style="1"/>
    <col min="7" max="7" width="7.5" style="1" bestFit="1" customWidth="1"/>
    <col min="8" max="16384" width="14.1640625" style="1"/>
  </cols>
  <sheetData>
    <row r="1" spans="2:8" ht="12.75" customHeight="1" x14ac:dyDescent="0.2">
      <c r="B1" s="14" t="s">
        <v>33</v>
      </c>
      <c r="C1" s="15"/>
      <c r="D1" s="15"/>
      <c r="E1" s="15"/>
      <c r="F1" s="15"/>
      <c r="G1" s="15"/>
      <c r="H1" s="16"/>
    </row>
    <row r="2" spans="2:8" ht="12.75" customHeight="1" x14ac:dyDescent="0.2">
      <c r="B2" s="17"/>
      <c r="C2" s="18"/>
      <c r="D2" s="18"/>
      <c r="E2" s="18"/>
      <c r="F2" s="18"/>
      <c r="G2" s="18"/>
      <c r="H2" s="19"/>
    </row>
    <row r="3" spans="2:8" ht="48" customHeight="1" x14ac:dyDescent="0.2">
      <c r="B3" s="20"/>
      <c r="C3" s="21"/>
      <c r="D3" s="21"/>
      <c r="E3" s="21"/>
      <c r="F3" s="21"/>
      <c r="G3" s="21"/>
      <c r="H3" s="22"/>
    </row>
    <row r="4" spans="2:8" ht="42" customHeight="1" x14ac:dyDescent="0.2">
      <c r="B4" s="23" t="s">
        <v>34</v>
      </c>
      <c r="C4" s="23"/>
      <c r="D4" s="23"/>
      <c r="E4" s="23"/>
      <c r="F4" s="23"/>
      <c r="G4" s="23"/>
      <c r="H4" s="23"/>
    </row>
    <row r="5" spans="2:8" ht="26" x14ac:dyDescent="0.2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</row>
    <row r="6" spans="2:8" x14ac:dyDescent="0.2">
      <c r="B6" s="3" t="s">
        <v>7</v>
      </c>
      <c r="C6" s="4">
        <v>1</v>
      </c>
      <c r="D6" s="5">
        <v>1</v>
      </c>
      <c r="E6" s="4">
        <v>2.4</v>
      </c>
      <c r="F6" s="6">
        <v>14132696.4</v>
      </c>
      <c r="G6" s="4">
        <v>5</v>
      </c>
      <c r="H6" s="6">
        <f>C6*D6*E6*F6*G6</f>
        <v>169592356.80000001</v>
      </c>
    </row>
    <row r="7" spans="2:8" x14ac:dyDescent="0.2">
      <c r="B7" s="3" t="s">
        <v>8</v>
      </c>
      <c r="C7" s="4">
        <v>1</v>
      </c>
      <c r="D7" s="5">
        <v>1</v>
      </c>
      <c r="E7" s="4">
        <v>2.4</v>
      </c>
      <c r="F7" s="6">
        <v>13702570.4</v>
      </c>
      <c r="G7" s="4">
        <v>5</v>
      </c>
      <c r="H7" s="6">
        <f t="shared" ref="H7:H12" si="0">C7*D7*E7*F7*G7</f>
        <v>164430844.80000001</v>
      </c>
    </row>
    <row r="8" spans="2:8" x14ac:dyDescent="0.2">
      <c r="B8" s="3" t="s">
        <v>9</v>
      </c>
      <c r="C8" s="4">
        <v>1</v>
      </c>
      <c r="D8" s="5">
        <v>1</v>
      </c>
      <c r="E8" s="4">
        <v>2.4</v>
      </c>
      <c r="F8" s="6">
        <v>6144650.4000000004</v>
      </c>
      <c r="G8" s="4">
        <v>5</v>
      </c>
      <c r="H8" s="6">
        <f t="shared" si="0"/>
        <v>73735804.800000012</v>
      </c>
    </row>
    <row r="9" spans="2:8" x14ac:dyDescent="0.2">
      <c r="B9" s="3" t="s">
        <v>10</v>
      </c>
      <c r="C9" s="4">
        <v>1</v>
      </c>
      <c r="D9" s="5">
        <v>1</v>
      </c>
      <c r="E9" s="4">
        <v>2.4</v>
      </c>
      <c r="F9" s="6">
        <v>6144650</v>
      </c>
      <c r="G9" s="4">
        <v>5</v>
      </c>
      <c r="H9" s="6">
        <f t="shared" si="0"/>
        <v>73735800</v>
      </c>
    </row>
    <row r="10" spans="2:8" x14ac:dyDescent="0.2">
      <c r="B10" s="4" t="s">
        <v>11</v>
      </c>
      <c r="C10" s="4">
        <v>1</v>
      </c>
      <c r="D10" s="5">
        <v>1</v>
      </c>
      <c r="E10" s="4">
        <v>2.4</v>
      </c>
      <c r="F10" s="6">
        <v>13137650</v>
      </c>
      <c r="G10" s="4">
        <v>5</v>
      </c>
      <c r="H10" s="6">
        <f t="shared" si="0"/>
        <v>157651800</v>
      </c>
    </row>
    <row r="11" spans="2:8" x14ac:dyDescent="0.2">
      <c r="B11" s="3" t="s">
        <v>12</v>
      </c>
      <c r="C11" s="4">
        <v>2</v>
      </c>
      <c r="D11" s="5">
        <v>1</v>
      </c>
      <c r="E11" s="4">
        <v>2.4</v>
      </c>
      <c r="F11" s="6">
        <v>5846480</v>
      </c>
      <c r="G11" s="4">
        <v>5</v>
      </c>
      <c r="H11" s="6">
        <f t="shared" si="0"/>
        <v>140315520</v>
      </c>
    </row>
    <row r="12" spans="2:8" x14ac:dyDescent="0.2">
      <c r="B12" s="3" t="s">
        <v>13</v>
      </c>
      <c r="C12" s="4">
        <v>2</v>
      </c>
      <c r="D12" s="5">
        <v>1</v>
      </c>
      <c r="E12" s="4">
        <v>2.4</v>
      </c>
      <c r="F12" s="6">
        <v>3227257</v>
      </c>
      <c r="G12" s="4">
        <v>5</v>
      </c>
      <c r="H12" s="6">
        <f t="shared" si="0"/>
        <v>77454168</v>
      </c>
    </row>
    <row r="13" spans="2:8" x14ac:dyDescent="0.2">
      <c r="B13" s="25" t="s">
        <v>14</v>
      </c>
      <c r="C13" s="25"/>
      <c r="D13" s="25"/>
      <c r="E13" s="25"/>
      <c r="F13" s="25"/>
      <c r="G13" s="25"/>
      <c r="H13" s="7">
        <f>SUM(H6:H12)</f>
        <v>856916294.4000001</v>
      </c>
    </row>
    <row r="14" spans="2:8" x14ac:dyDescent="0.2">
      <c r="B14" s="26" t="s">
        <v>15</v>
      </c>
      <c r="C14" s="26"/>
      <c r="D14" s="26"/>
      <c r="E14" s="26"/>
      <c r="F14" s="26"/>
      <c r="G14" s="26"/>
      <c r="H14" s="26"/>
    </row>
    <row r="15" spans="2:8" ht="26" x14ac:dyDescent="0.2">
      <c r="B15" s="2" t="s">
        <v>0</v>
      </c>
      <c r="C15" s="2" t="s">
        <v>1</v>
      </c>
      <c r="D15" s="2" t="s">
        <v>16</v>
      </c>
      <c r="E15" s="2" t="s">
        <v>17</v>
      </c>
      <c r="F15" s="2" t="s">
        <v>18</v>
      </c>
      <c r="G15" s="2" t="s">
        <v>19</v>
      </c>
      <c r="H15" s="2" t="s">
        <v>20</v>
      </c>
    </row>
    <row r="16" spans="2:8" x14ac:dyDescent="0.2">
      <c r="B16" s="3" t="s">
        <v>21</v>
      </c>
      <c r="C16" s="4">
        <v>1</v>
      </c>
      <c r="D16" s="4" t="s">
        <v>26</v>
      </c>
      <c r="E16" s="4" t="s">
        <v>22</v>
      </c>
      <c r="F16" s="8">
        <v>8429400</v>
      </c>
      <c r="G16" s="4">
        <v>5</v>
      </c>
      <c r="H16" s="8">
        <f t="shared" ref="H16:H21" si="1">(C16*F16)*G16</f>
        <v>42147000</v>
      </c>
    </row>
    <row r="17" spans="2:8" x14ac:dyDescent="0.2">
      <c r="B17" s="3" t="s">
        <v>23</v>
      </c>
      <c r="C17" s="4">
        <v>1</v>
      </c>
      <c r="D17" s="4" t="s">
        <v>26</v>
      </c>
      <c r="E17" s="4" t="s">
        <v>22</v>
      </c>
      <c r="F17" s="8">
        <v>4214700</v>
      </c>
      <c r="G17" s="4">
        <v>5</v>
      </c>
      <c r="H17" s="8">
        <f t="shared" si="1"/>
        <v>21073500</v>
      </c>
    </row>
    <row r="18" spans="2:8" x14ac:dyDescent="0.2">
      <c r="B18" s="3" t="s">
        <v>24</v>
      </c>
      <c r="C18" s="4">
        <v>1</v>
      </c>
      <c r="D18" s="4" t="s">
        <v>26</v>
      </c>
      <c r="E18" s="4" t="s">
        <v>22</v>
      </c>
      <c r="F18" s="8">
        <v>2488240</v>
      </c>
      <c r="G18" s="4">
        <v>5</v>
      </c>
      <c r="H18" s="8">
        <f t="shared" si="1"/>
        <v>12441200</v>
      </c>
    </row>
    <row r="19" spans="2:8" x14ac:dyDescent="0.2">
      <c r="B19" s="3" t="s">
        <v>25</v>
      </c>
      <c r="C19" s="4">
        <v>1</v>
      </c>
      <c r="D19" s="4" t="s">
        <v>26</v>
      </c>
      <c r="E19" s="4" t="s">
        <v>22</v>
      </c>
      <c r="F19" s="8">
        <v>17480975</v>
      </c>
      <c r="G19" s="4">
        <v>5</v>
      </c>
      <c r="H19" s="8">
        <f t="shared" si="1"/>
        <v>87404875</v>
      </c>
    </row>
    <row r="20" spans="2:8" x14ac:dyDescent="0.2">
      <c r="B20" s="3" t="s">
        <v>27</v>
      </c>
      <c r="C20" s="4">
        <v>1</v>
      </c>
      <c r="D20" s="4" t="s">
        <v>26</v>
      </c>
      <c r="E20" s="4" t="s">
        <v>22</v>
      </c>
      <c r="F20" s="8">
        <v>1246295</v>
      </c>
      <c r="G20" s="4">
        <v>5</v>
      </c>
      <c r="H20" s="8">
        <f t="shared" si="1"/>
        <v>6231475</v>
      </c>
    </row>
    <row r="21" spans="2:8" x14ac:dyDescent="0.2">
      <c r="B21" s="9" t="s">
        <v>28</v>
      </c>
      <c r="C21" s="9">
        <v>1</v>
      </c>
      <c r="D21" s="9" t="s">
        <v>26</v>
      </c>
      <c r="E21" s="9" t="s">
        <v>22</v>
      </c>
      <c r="F21" s="8">
        <v>1000000</v>
      </c>
      <c r="G21" s="4">
        <v>5</v>
      </c>
      <c r="H21" s="10">
        <f t="shared" si="1"/>
        <v>5000000</v>
      </c>
    </row>
    <row r="22" spans="2:8" x14ac:dyDescent="0.2">
      <c r="B22" s="25" t="s">
        <v>29</v>
      </c>
      <c r="C22" s="25"/>
      <c r="D22" s="25"/>
      <c r="E22" s="25"/>
      <c r="F22" s="25"/>
      <c r="G22" s="25"/>
      <c r="H22" s="11">
        <f>SUM(H16:H21)</f>
        <v>174298050</v>
      </c>
    </row>
    <row r="23" spans="2:8" x14ac:dyDescent="0.2">
      <c r="B23" s="25" t="s">
        <v>30</v>
      </c>
      <c r="C23" s="25"/>
      <c r="D23" s="25"/>
      <c r="E23" s="25"/>
      <c r="F23" s="25"/>
      <c r="G23" s="25"/>
      <c r="H23" s="11">
        <f>H13+H22</f>
        <v>1031214344.4000001</v>
      </c>
    </row>
    <row r="24" spans="2:8" x14ac:dyDescent="0.2">
      <c r="B24" s="25" t="s">
        <v>31</v>
      </c>
      <c r="C24" s="25"/>
      <c r="D24" s="25"/>
      <c r="E24" s="25"/>
      <c r="F24" s="25"/>
      <c r="G24" s="5">
        <v>0.19</v>
      </c>
      <c r="H24" s="12">
        <f>H23*19%</f>
        <v>195930725.43600002</v>
      </c>
    </row>
    <row r="25" spans="2:8" x14ac:dyDescent="0.2">
      <c r="B25" s="24" t="s">
        <v>32</v>
      </c>
      <c r="C25" s="24"/>
      <c r="D25" s="24"/>
      <c r="E25" s="24"/>
      <c r="F25" s="24"/>
      <c r="G25" s="24"/>
      <c r="H25" s="13">
        <f>H23+H24</f>
        <v>1227145069.8360002</v>
      </c>
    </row>
  </sheetData>
  <mergeCells count="8">
    <mergeCell ref="B1:H3"/>
    <mergeCell ref="B4:H4"/>
    <mergeCell ref="B25:G25"/>
    <mergeCell ref="B13:G13"/>
    <mergeCell ref="B14:H14"/>
    <mergeCell ref="B22:G22"/>
    <mergeCell ref="B23:G23"/>
    <mergeCell ref="B24:F24"/>
  </mergeCells>
  <pageMargins left="0.7" right="0.7" top="0.75" bottom="0.75" header="0.3" footer="0.3"/>
  <pageSetup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75036-3B6D-CB40-AF6E-754F6A4FDB07}">
  <dimension ref="B1:H25"/>
  <sheetViews>
    <sheetView view="pageBreakPreview" zoomScaleNormal="100" workbookViewId="0">
      <selection activeCell="B22" sqref="B22:G22"/>
    </sheetView>
  </sheetViews>
  <sheetFormatPr baseColWidth="10" defaultColWidth="14.1640625" defaultRowHeight="13" x14ac:dyDescent="0.2"/>
  <cols>
    <col min="1" max="1" width="1.83203125" style="1" customWidth="1"/>
    <col min="2" max="2" width="41.33203125" style="1" customWidth="1"/>
    <col min="3" max="6" width="14.1640625" style="1"/>
    <col min="7" max="7" width="7.5" style="1" bestFit="1" customWidth="1"/>
    <col min="8" max="16384" width="14.1640625" style="1"/>
  </cols>
  <sheetData>
    <row r="1" spans="2:8" ht="12.75" customHeight="1" x14ac:dyDescent="0.2">
      <c r="B1" s="14" t="s">
        <v>33</v>
      </c>
      <c r="C1" s="15"/>
      <c r="D1" s="15"/>
      <c r="E1" s="15"/>
      <c r="F1" s="15"/>
      <c r="G1" s="15"/>
      <c r="H1" s="16"/>
    </row>
    <row r="2" spans="2:8" ht="12.75" customHeight="1" x14ac:dyDescent="0.2">
      <c r="B2" s="17"/>
      <c r="C2" s="18"/>
      <c r="D2" s="18"/>
      <c r="E2" s="18"/>
      <c r="F2" s="18"/>
      <c r="G2" s="18"/>
      <c r="H2" s="19"/>
    </row>
    <row r="3" spans="2:8" ht="42" customHeight="1" x14ac:dyDescent="0.2">
      <c r="B3" s="20"/>
      <c r="C3" s="21"/>
      <c r="D3" s="21"/>
      <c r="E3" s="21"/>
      <c r="F3" s="21"/>
      <c r="G3" s="21"/>
      <c r="H3" s="22"/>
    </row>
    <row r="4" spans="2:8" ht="42" customHeight="1" x14ac:dyDescent="0.2">
      <c r="B4" s="23" t="s">
        <v>34</v>
      </c>
      <c r="C4" s="23"/>
      <c r="D4" s="23"/>
      <c r="E4" s="23"/>
      <c r="F4" s="23"/>
      <c r="G4" s="23"/>
      <c r="H4" s="23"/>
    </row>
    <row r="5" spans="2:8" ht="26" x14ac:dyDescent="0.2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</row>
    <row r="6" spans="2:8" x14ac:dyDescent="0.2">
      <c r="B6" s="3" t="s">
        <v>7</v>
      </c>
      <c r="C6" s="4">
        <v>1</v>
      </c>
      <c r="D6" s="5">
        <v>1</v>
      </c>
      <c r="E6" s="4"/>
      <c r="F6" s="6"/>
      <c r="G6" s="4">
        <v>5</v>
      </c>
      <c r="H6" s="6">
        <f>C6*D6*E6*F6*G6</f>
        <v>0</v>
      </c>
    </row>
    <row r="7" spans="2:8" x14ac:dyDescent="0.2">
      <c r="B7" s="3" t="s">
        <v>8</v>
      </c>
      <c r="C7" s="4">
        <v>1</v>
      </c>
      <c r="D7" s="5">
        <v>1</v>
      </c>
      <c r="E7" s="4"/>
      <c r="F7" s="6"/>
      <c r="G7" s="4">
        <v>5</v>
      </c>
      <c r="H7" s="6">
        <f t="shared" ref="H7:H12" si="0">C7*D7*E7*F7*G7</f>
        <v>0</v>
      </c>
    </row>
    <row r="8" spans="2:8" x14ac:dyDescent="0.2">
      <c r="B8" s="3" t="s">
        <v>9</v>
      </c>
      <c r="C8" s="4">
        <v>1</v>
      </c>
      <c r="D8" s="5">
        <v>1</v>
      </c>
      <c r="E8" s="4"/>
      <c r="F8" s="6"/>
      <c r="G8" s="4">
        <v>5</v>
      </c>
      <c r="H8" s="6">
        <f t="shared" si="0"/>
        <v>0</v>
      </c>
    </row>
    <row r="9" spans="2:8" x14ac:dyDescent="0.2">
      <c r="B9" s="3" t="s">
        <v>10</v>
      </c>
      <c r="C9" s="4">
        <v>1</v>
      </c>
      <c r="D9" s="5">
        <v>1</v>
      </c>
      <c r="E9" s="4"/>
      <c r="F9" s="6"/>
      <c r="G9" s="4">
        <v>5</v>
      </c>
      <c r="H9" s="6">
        <f t="shared" si="0"/>
        <v>0</v>
      </c>
    </row>
    <row r="10" spans="2:8" x14ac:dyDescent="0.2">
      <c r="B10" s="4" t="s">
        <v>11</v>
      </c>
      <c r="C10" s="4">
        <v>1</v>
      </c>
      <c r="D10" s="5">
        <v>1</v>
      </c>
      <c r="E10" s="4"/>
      <c r="F10" s="6"/>
      <c r="G10" s="4">
        <v>5</v>
      </c>
      <c r="H10" s="6">
        <f t="shared" si="0"/>
        <v>0</v>
      </c>
    </row>
    <row r="11" spans="2:8" x14ac:dyDescent="0.2">
      <c r="B11" s="3" t="s">
        <v>12</v>
      </c>
      <c r="C11" s="4">
        <v>2</v>
      </c>
      <c r="D11" s="5">
        <v>1</v>
      </c>
      <c r="E11" s="4"/>
      <c r="F11" s="6"/>
      <c r="G11" s="4">
        <v>5</v>
      </c>
      <c r="H11" s="6">
        <f t="shared" si="0"/>
        <v>0</v>
      </c>
    </row>
    <row r="12" spans="2:8" x14ac:dyDescent="0.2">
      <c r="B12" s="3" t="s">
        <v>13</v>
      </c>
      <c r="C12" s="4">
        <v>2</v>
      </c>
      <c r="D12" s="5">
        <v>1</v>
      </c>
      <c r="E12" s="4"/>
      <c r="F12" s="6"/>
      <c r="G12" s="4">
        <v>5</v>
      </c>
      <c r="H12" s="6">
        <f t="shared" si="0"/>
        <v>0</v>
      </c>
    </row>
    <row r="13" spans="2:8" x14ac:dyDescent="0.2">
      <c r="B13" s="25" t="s">
        <v>14</v>
      </c>
      <c r="C13" s="25"/>
      <c r="D13" s="25"/>
      <c r="E13" s="25"/>
      <c r="F13" s="25"/>
      <c r="G13" s="25"/>
      <c r="H13" s="7">
        <f>SUM(H6:H12)</f>
        <v>0</v>
      </c>
    </row>
    <row r="14" spans="2:8" x14ac:dyDescent="0.2">
      <c r="B14" s="26" t="s">
        <v>15</v>
      </c>
      <c r="C14" s="26"/>
      <c r="D14" s="26"/>
      <c r="E14" s="26"/>
      <c r="F14" s="26"/>
      <c r="G14" s="26"/>
      <c r="H14" s="26"/>
    </row>
    <row r="15" spans="2:8" ht="26" x14ac:dyDescent="0.2">
      <c r="B15" s="2" t="s">
        <v>0</v>
      </c>
      <c r="C15" s="2" t="s">
        <v>1</v>
      </c>
      <c r="D15" s="2" t="s">
        <v>16</v>
      </c>
      <c r="E15" s="2" t="s">
        <v>17</v>
      </c>
      <c r="F15" s="2" t="s">
        <v>18</v>
      </c>
      <c r="G15" s="2" t="s">
        <v>19</v>
      </c>
      <c r="H15" s="2" t="s">
        <v>20</v>
      </c>
    </row>
    <row r="16" spans="2:8" x14ac:dyDescent="0.2">
      <c r="B16" s="3" t="s">
        <v>21</v>
      </c>
      <c r="C16" s="4">
        <v>1</v>
      </c>
      <c r="D16" s="4" t="s">
        <v>26</v>
      </c>
      <c r="E16" s="4" t="s">
        <v>22</v>
      </c>
      <c r="F16" s="8"/>
      <c r="G16" s="4">
        <v>5</v>
      </c>
      <c r="H16" s="8">
        <f t="shared" ref="H16:H21" si="1">(C16*F16)*G16</f>
        <v>0</v>
      </c>
    </row>
    <row r="17" spans="2:8" x14ac:dyDescent="0.2">
      <c r="B17" s="3" t="s">
        <v>23</v>
      </c>
      <c r="C17" s="4">
        <v>1</v>
      </c>
      <c r="D17" s="4" t="s">
        <v>26</v>
      </c>
      <c r="E17" s="4" t="s">
        <v>22</v>
      </c>
      <c r="F17" s="8"/>
      <c r="G17" s="4">
        <v>5</v>
      </c>
      <c r="H17" s="8">
        <f t="shared" si="1"/>
        <v>0</v>
      </c>
    </row>
    <row r="18" spans="2:8" x14ac:dyDescent="0.2">
      <c r="B18" s="3" t="s">
        <v>24</v>
      </c>
      <c r="C18" s="4">
        <v>1</v>
      </c>
      <c r="D18" s="4" t="s">
        <v>26</v>
      </c>
      <c r="E18" s="4" t="s">
        <v>22</v>
      </c>
      <c r="F18" s="8"/>
      <c r="G18" s="4">
        <v>5</v>
      </c>
      <c r="H18" s="8">
        <f t="shared" si="1"/>
        <v>0</v>
      </c>
    </row>
    <row r="19" spans="2:8" x14ac:dyDescent="0.2">
      <c r="B19" s="3" t="s">
        <v>25</v>
      </c>
      <c r="C19" s="4">
        <v>1</v>
      </c>
      <c r="D19" s="4" t="s">
        <v>26</v>
      </c>
      <c r="E19" s="4" t="s">
        <v>22</v>
      </c>
      <c r="F19" s="8"/>
      <c r="G19" s="4">
        <v>5</v>
      </c>
      <c r="H19" s="8">
        <f t="shared" si="1"/>
        <v>0</v>
      </c>
    </row>
    <row r="20" spans="2:8" x14ac:dyDescent="0.2">
      <c r="B20" s="3" t="s">
        <v>27</v>
      </c>
      <c r="C20" s="4">
        <v>1</v>
      </c>
      <c r="D20" s="4" t="s">
        <v>26</v>
      </c>
      <c r="E20" s="4" t="s">
        <v>22</v>
      </c>
      <c r="F20" s="8"/>
      <c r="G20" s="4">
        <v>5</v>
      </c>
      <c r="H20" s="8">
        <f t="shared" si="1"/>
        <v>0</v>
      </c>
    </row>
    <row r="21" spans="2:8" x14ac:dyDescent="0.2">
      <c r="B21" s="9" t="s">
        <v>28</v>
      </c>
      <c r="C21" s="9">
        <v>1</v>
      </c>
      <c r="D21" s="9" t="s">
        <v>26</v>
      </c>
      <c r="E21" s="9" t="s">
        <v>22</v>
      </c>
      <c r="F21" s="8"/>
      <c r="G21" s="4">
        <v>5</v>
      </c>
      <c r="H21" s="10">
        <f t="shared" si="1"/>
        <v>0</v>
      </c>
    </row>
    <row r="22" spans="2:8" x14ac:dyDescent="0.2">
      <c r="B22" s="25" t="s">
        <v>29</v>
      </c>
      <c r="C22" s="25"/>
      <c r="D22" s="25"/>
      <c r="E22" s="25"/>
      <c r="F22" s="25"/>
      <c r="G22" s="25"/>
      <c r="H22" s="11">
        <f>SUM(H16:H21)</f>
        <v>0</v>
      </c>
    </row>
    <row r="23" spans="2:8" x14ac:dyDescent="0.2">
      <c r="B23" s="25" t="s">
        <v>30</v>
      </c>
      <c r="C23" s="25"/>
      <c r="D23" s="25"/>
      <c r="E23" s="25"/>
      <c r="F23" s="25"/>
      <c r="G23" s="25"/>
      <c r="H23" s="11">
        <f>H13+H22</f>
        <v>0</v>
      </c>
    </row>
    <row r="24" spans="2:8" x14ac:dyDescent="0.2">
      <c r="B24" s="25" t="s">
        <v>31</v>
      </c>
      <c r="C24" s="25"/>
      <c r="D24" s="25"/>
      <c r="E24" s="25"/>
      <c r="F24" s="25"/>
      <c r="G24" s="5">
        <v>0.19</v>
      </c>
      <c r="H24" s="12">
        <f>H23*19%</f>
        <v>0</v>
      </c>
    </row>
    <row r="25" spans="2:8" x14ac:dyDescent="0.2">
      <c r="B25" s="24" t="s">
        <v>32</v>
      </c>
      <c r="C25" s="24"/>
      <c r="D25" s="24"/>
      <c r="E25" s="24"/>
      <c r="F25" s="24"/>
      <c r="G25" s="24"/>
      <c r="H25" s="13">
        <f>H23+H24</f>
        <v>0</v>
      </c>
    </row>
  </sheetData>
  <mergeCells count="8">
    <mergeCell ref="B13:G13"/>
    <mergeCell ref="B14:H14"/>
    <mergeCell ref="B22:G22"/>
    <mergeCell ref="B23:G23"/>
    <mergeCell ref="B24:F24"/>
    <mergeCell ref="B25:G25"/>
    <mergeCell ref="B1:H3"/>
    <mergeCell ref="B4:H4"/>
  </mergeCells>
  <pageMargins left="0.7" right="0.7" top="0.75" bottom="0.75" header="0.3" footer="0.3"/>
  <pageSetup scale="94" orientation="landscape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</vt:lpstr>
      <vt:lpstr>OFERTA ECONOMICA</vt:lpstr>
      <vt:lpstr>'OFERTA ECONOMICA'!Área_de_impresión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Javier Gomez Pitalua</dc:creator>
  <cp:lastModifiedBy>.</cp:lastModifiedBy>
  <cp:lastPrinted>2026-05-05T16:40:22Z</cp:lastPrinted>
  <dcterms:created xsi:type="dcterms:W3CDTF">2026-04-22T15:51:27Z</dcterms:created>
  <dcterms:modified xsi:type="dcterms:W3CDTF">2026-06-22T18:47:02Z</dcterms:modified>
</cp:coreProperties>
</file>